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8195" windowHeight="11130" activeTab="1"/>
  </bookViews>
  <sheets>
    <sheet name="PERSONAL" sheetId="1" r:id="rId1"/>
    <sheet name="MATERIALE" sheetId="2" r:id="rId2"/>
    <sheet name="INVESTITII" sheetId="3" r:id="rId3"/>
  </sheets>
  <calcPr calcId="144525"/>
</workbook>
</file>

<file path=xl/calcChain.xml><?xml version="1.0" encoding="utf-8"?>
<calcChain xmlns="http://schemas.openxmlformats.org/spreadsheetml/2006/main">
  <c r="E193" i="1" l="1"/>
  <c r="E166" i="1" l="1"/>
  <c r="E173" i="1"/>
  <c r="E165" i="1"/>
  <c r="E159" i="1"/>
  <c r="E152" i="1"/>
  <c r="E138" i="1"/>
  <c r="E151" i="1" s="1"/>
  <c r="E145" i="1"/>
  <c r="E179" i="1" l="1"/>
  <c r="E18" i="3"/>
  <c r="E13" i="3"/>
  <c r="E19" i="3" s="1"/>
  <c r="E256" i="2"/>
  <c r="E209" i="2"/>
  <c r="E186" i="2" l="1"/>
  <c r="E125" i="1" l="1"/>
  <c r="E124" i="1" s="1"/>
  <c r="E131" i="1"/>
  <c r="E111" i="1"/>
  <c r="E97" i="1"/>
  <c r="E137" i="1" l="1"/>
  <c r="E110" i="1"/>
  <c r="E117" i="1"/>
  <c r="E96" i="1"/>
  <c r="E103" i="1"/>
  <c r="E89" i="1"/>
  <c r="E95" i="1" s="1"/>
  <c r="E82" i="1"/>
  <c r="E75" i="1"/>
  <c r="E68" i="1"/>
  <c r="E81" i="1" s="1"/>
  <c r="E61" i="1"/>
  <c r="E54" i="1"/>
  <c r="E67" i="1" s="1"/>
  <c r="E123" i="1" l="1"/>
  <c r="E109" i="1"/>
  <c r="E157" i="2"/>
  <c r="E139" i="2" l="1"/>
  <c r="E103" i="2"/>
  <c r="E96" i="2"/>
  <c r="E45" i="2" l="1"/>
  <c r="E66" i="2" s="1"/>
  <c r="E29" i="2" l="1"/>
  <c r="E104" i="2" s="1"/>
  <c r="E158" i="2" s="1"/>
  <c r="E257" i="2" s="1"/>
  <c r="E40" i="1" l="1"/>
  <c r="E47" i="1"/>
  <c r="E53" i="1" l="1"/>
  <c r="E33" i="1"/>
  <c r="E26" i="1" l="1"/>
  <c r="C39" i="1" s="1"/>
  <c r="E12" i="1" l="1"/>
  <c r="E19" i="1" l="1"/>
  <c r="C25" i="1" s="1"/>
</calcChain>
</file>

<file path=xl/sharedStrings.xml><?xml version="1.0" encoding="utf-8"?>
<sst xmlns="http://schemas.openxmlformats.org/spreadsheetml/2006/main" count="1199" uniqueCount="530">
  <si>
    <t>Titluri</t>
  </si>
  <si>
    <t>10.01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</si>
  <si>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</si>
  <si>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</si>
  <si>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</si>
  <si>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</si>
  <si>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</si>
  <si>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</si>
  <si>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</si>
  <si>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</si>
  <si>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</si>
  <si>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</si>
  <si>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</si>
  <si>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</si>
  <si>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</si>
  <si>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</si>
  <si>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</si>
  <si>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</si>
  <si>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</si>
  <si>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</si>
  <si>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</si>
  <si>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</si>
  <si>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</si>
  <si>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</si>
  <si>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</si>
  <si>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</si>
  <si>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APM GIURGIU</t>
  </si>
  <si>
    <t>Cheltuieli salariale in bani decembrie 2015</t>
  </si>
  <si>
    <t>PLATI (LEI)</t>
  </si>
  <si>
    <t xml:space="preserve">Luna </t>
  </si>
  <si>
    <t>Ziua</t>
  </si>
  <si>
    <t xml:space="preserve"> 0</t>
  </si>
  <si>
    <t>A</t>
  </si>
  <si>
    <t>B</t>
  </si>
  <si>
    <t>C</t>
  </si>
  <si>
    <t>CHELTUIELI DE PERSONAL IANUARIE 2016</t>
  </si>
  <si>
    <t>Ianuarie</t>
  </si>
  <si>
    <t>08</t>
  </si>
  <si>
    <t>Februarie</t>
  </si>
  <si>
    <t>Cheltuieli salariale in bani ianuarie 2016</t>
  </si>
  <si>
    <t>09</t>
  </si>
  <si>
    <t>CHELTUIELI DE PERSONAL FEBRUARIE 2016</t>
  </si>
  <si>
    <t>03.02.2016</t>
  </si>
  <si>
    <t>FF 79863/30.12.2015</t>
  </si>
  <si>
    <t>rechizite</t>
  </si>
  <si>
    <t>FF 15367550/31.12.2015</t>
  </si>
  <si>
    <t>incalzire gaze naturale</t>
  </si>
  <si>
    <t>FF374931/07.01.2016</t>
  </si>
  <si>
    <t>energie electrica sediu</t>
  </si>
  <si>
    <t>FF13310651-655/14.12.15,FF396556/13.01.16</t>
  </si>
  <si>
    <t>energie electrica statii</t>
  </si>
  <si>
    <t>FF1377734/27.11.2015,FF1396128/30.12.15</t>
  </si>
  <si>
    <t>apa, canal 11/2015-12/2015</t>
  </si>
  <si>
    <t>FF4545792,FF4545793,FF4627538/01.01.16</t>
  </si>
  <si>
    <t>telefoane</t>
  </si>
  <si>
    <t>FF 120842/03.01.2016</t>
  </si>
  <si>
    <t>abon. Orange</t>
  </si>
  <si>
    <t>FF 13909/21.01.2016</t>
  </si>
  <si>
    <t>FF 4644/08.01.2016</t>
  </si>
  <si>
    <t>service copiator</t>
  </si>
  <si>
    <t>FF2308961/07.12,FF2311251/18.01.2016</t>
  </si>
  <si>
    <t>abon.lex 12/2015-01/2016</t>
  </si>
  <si>
    <t>FF 169/22.01.2016</t>
  </si>
  <si>
    <t>abon.presa semI 2016</t>
  </si>
  <si>
    <t>F81150586/22.12.2016</t>
  </si>
  <si>
    <t>chirie butelii gaze</t>
  </si>
  <si>
    <t>Decizia  10093/17.12.2015.</t>
  </si>
  <si>
    <t>tarif serviciu mobil maritim</t>
  </si>
  <si>
    <t>FF 54/02.02.2016</t>
  </si>
  <si>
    <t>serv. Curatenie</t>
  </si>
  <si>
    <t>FF 766/31.01.16,FF 768/31.01.16</t>
  </si>
  <si>
    <t>materiale auto</t>
  </si>
  <si>
    <t>service it</t>
  </si>
  <si>
    <t>04.02.2016</t>
  </si>
  <si>
    <t>CEC 419804/805/806/04.02.2016</t>
  </si>
  <si>
    <t>baterii,rca,taxaverde,taxe auto,alte serv</t>
  </si>
  <si>
    <t>09.02.2016</t>
  </si>
  <si>
    <t>FF 752/05.02.2016</t>
  </si>
  <si>
    <t>Termohigrometru digital laborator</t>
  </si>
  <si>
    <t>FF 19883/01.02.2016</t>
  </si>
  <si>
    <t>paza</t>
  </si>
  <si>
    <t>CEC 419806/09.02.2016</t>
  </si>
  <si>
    <t>Nr. crt.</t>
  </si>
  <si>
    <t>Data</t>
  </si>
  <si>
    <t>Furnizor</t>
  </si>
  <si>
    <t>Document justificativ</t>
  </si>
  <si>
    <t>Suma( lei )</t>
  </si>
  <si>
    <t>Felul platii</t>
  </si>
  <si>
    <t>piese it</t>
  </si>
  <si>
    <t>Indemnizatii platite unor persoane din afara unitatii</t>
  </si>
  <si>
    <t>Alte drepturi salariale in bani-comisie concurs</t>
  </si>
  <si>
    <t>Indemnizatii platiteunor persoane din afara unitatii</t>
  </si>
  <si>
    <t>F 1644/02.02.2016</t>
  </si>
  <si>
    <t>Echo Plus SRL</t>
  </si>
  <si>
    <t>Wirom Gas SA</t>
  </si>
  <si>
    <t xml:space="preserve"> Apa Service SA</t>
  </si>
  <si>
    <t>Telekom Romania SA</t>
  </si>
  <si>
    <t>Feeric SRL</t>
  </si>
  <si>
    <t>Linde Gaz Romania SRL</t>
  </si>
  <si>
    <t>Krystal Luz SRL</t>
  </si>
  <si>
    <t>Toros SRL</t>
  </si>
  <si>
    <t>Soldec SRL</t>
  </si>
  <si>
    <t>Trezoreria  Giurgiu</t>
  </si>
  <si>
    <t>materiale intretinere si functionare</t>
  </si>
  <si>
    <t>Enel Energie Muntenia SA</t>
  </si>
  <si>
    <t>Orange Romania SA</t>
  </si>
  <si>
    <t>Info Grup SRL</t>
  </si>
  <si>
    <t>Calmar International SRL</t>
  </si>
  <si>
    <t xml:space="preserve">Ancom Bucuresti </t>
  </si>
  <si>
    <t>Microtech SRL</t>
  </si>
  <si>
    <t>Nova Force SRL</t>
  </si>
  <si>
    <t>Compania Informatica Neamt SRL</t>
  </si>
  <si>
    <t>TOTAL FEBRUARIE 2016</t>
  </si>
  <si>
    <t>04.03.2016</t>
  </si>
  <si>
    <t>07.03.2016</t>
  </si>
  <si>
    <t>FF 1172236/04.02.2016</t>
  </si>
  <si>
    <t>FF 1934426/15.02.2016</t>
  </si>
  <si>
    <t>FF 16034343/31.01.2016</t>
  </si>
  <si>
    <t>FF 1406098/25.01.2016</t>
  </si>
  <si>
    <t>FF6775528,6775527,6855561/01.02.2016</t>
  </si>
  <si>
    <t>FF 4441100/02.02.2016</t>
  </si>
  <si>
    <t>FF 9635110/10.02.2016</t>
  </si>
  <si>
    <t>FF 45364/29.01.2016</t>
  </si>
  <si>
    <t>FF 468/22.02.2016</t>
  </si>
  <si>
    <t>FF 14010/15.02.2016</t>
  </si>
  <si>
    <t>FF 4677/01.02.2016</t>
  </si>
  <si>
    <t>FF 81157426/01.02.2016</t>
  </si>
  <si>
    <t>FF 1657/26.02.16,FF1658/26.02.16</t>
  </si>
  <si>
    <t>FF 73/07.03.2016</t>
  </si>
  <si>
    <t>FF 2313705/15.02.2016</t>
  </si>
  <si>
    <t>apa, canal 01/2016</t>
  </si>
  <si>
    <t>bidoane apa plata dozatoare</t>
  </si>
  <si>
    <t>servicii cazare</t>
  </si>
  <si>
    <t>reconditionare geamuri</t>
  </si>
  <si>
    <t>chirie butelii gaze speciale</t>
  </si>
  <si>
    <t>service IT, reincarcari cartuse</t>
  </si>
  <si>
    <t>servicii curatenie</t>
  </si>
  <si>
    <t>abon.lex</t>
  </si>
  <si>
    <t>Enel Energie Muntenia</t>
  </si>
  <si>
    <t>Orange Romania</t>
  </si>
  <si>
    <t>Cumpana 1993</t>
  </si>
  <si>
    <t>SC Imparatul Romanilor</t>
  </si>
  <si>
    <t>TC Construct</t>
  </si>
  <si>
    <t xml:space="preserve">Info Grup </t>
  </si>
  <si>
    <t>Calmar International</t>
  </si>
  <si>
    <t>Microtech</t>
  </si>
  <si>
    <t>Compania Informatica Neamt</t>
  </si>
  <si>
    <t>Iuly &amp; Simona</t>
  </si>
  <si>
    <t>Digmar International</t>
  </si>
  <si>
    <t>Omv Petrom Marketing</t>
  </si>
  <si>
    <t>Ancom Bucuresti</t>
  </si>
  <si>
    <t>reconditionare mobilier</t>
  </si>
  <si>
    <t>apa, canal 02/2016</t>
  </si>
  <si>
    <t>reconditionare usi</t>
  </si>
  <si>
    <t>cazare instruire emisii</t>
  </si>
  <si>
    <t>4 cotoare carnete BVCA</t>
  </si>
  <si>
    <t>4 carnete BVCA</t>
  </si>
  <si>
    <t>calculator INTEL</t>
  </si>
  <si>
    <t>FF 256/24.03.2016</t>
  </si>
  <si>
    <t>FF1934425,1934427,1934428/15.02.2016</t>
  </si>
  <si>
    <t>FF 8775428/02.03.2016</t>
  </si>
  <si>
    <t>FF9014120,9014119,9092281/01.03.2016</t>
  </si>
  <si>
    <t>FF8775428/16.03.2016</t>
  </si>
  <si>
    <t>FF 503/15.03.2016</t>
  </si>
  <si>
    <t>FF 9655386/15.03.2016</t>
  </si>
  <si>
    <t>FF 4730/08.03.2016</t>
  </si>
  <si>
    <t>FF 2316099/14.03.2016</t>
  </si>
  <si>
    <t>FF 14205/18.03.2016</t>
  </si>
  <si>
    <t>FF 81164160/01.03.2016</t>
  </si>
  <si>
    <t>FP 9360022749/29.03.2016</t>
  </si>
  <si>
    <t>CEC 419810/30.03.2016</t>
  </si>
  <si>
    <t>F 1674/29.03.2016</t>
  </si>
  <si>
    <t>FF 83/29.03.2016</t>
  </si>
  <si>
    <t>FF 14227/29.03.2016</t>
  </si>
  <si>
    <t>Adresa nr.873/29.02.2016</t>
  </si>
  <si>
    <t>09.03.2016</t>
  </si>
  <si>
    <t>15.03.2016</t>
  </si>
  <si>
    <t>375-chitantiere,5 taxe post.,59- mat.it</t>
  </si>
  <si>
    <t>servicii monitorizare paza</t>
  </si>
  <si>
    <t>CEC 419808/09.03.2016</t>
  </si>
  <si>
    <t>FF 20114/01.03.2016</t>
  </si>
  <si>
    <t>TOTAL MARTIE 2016</t>
  </si>
  <si>
    <t>TOTAL MAI 2016</t>
  </si>
  <si>
    <t>FF 4763/05.04.16, FF 4829/01.06.2016</t>
  </si>
  <si>
    <t>FF 20160182/20.05.2016</t>
  </si>
  <si>
    <t>FF 4829/01.06.2016</t>
  </si>
  <si>
    <t>PLATI CHELTUIELI MATERIALE 2016</t>
  </si>
  <si>
    <t>mat.caracter functional</t>
  </si>
  <si>
    <t>TOTAL IUNIE 2016</t>
  </si>
  <si>
    <t>TOTAL SEM. I 2016</t>
  </si>
  <si>
    <t>FF 2719063/07.03.2016,FF 3895525/06.04.16</t>
  </si>
  <si>
    <t>FF1934425/15.02,FF2738715-719/14.03.2016</t>
  </si>
  <si>
    <t>FF 16058208/29.02,16,FF16093424/31.03.16</t>
  </si>
  <si>
    <t>FF 1448141/23.03.16,FF1467177/29.04.16</t>
  </si>
  <si>
    <t>FF122108,1221019,1311989/01.04.16</t>
  </si>
  <si>
    <t>FF 13107714/02.04.2016</t>
  </si>
  <si>
    <t>FF 14240/30.03.2016</t>
  </si>
  <si>
    <t>FF 9682067/27.04.2016</t>
  </si>
  <si>
    <t>F 1698/05.05.2016,F 1679</t>
  </si>
  <si>
    <t>FF 4730/08.03.16,FF4763/05.04.16</t>
  </si>
  <si>
    <t>FF 20345/01.04.2016</t>
  </si>
  <si>
    <t>FF 094/09.05.2016</t>
  </si>
  <si>
    <t>FF 2318489/15.04.2016</t>
  </si>
  <si>
    <t>FF 81170832/01.04.2016</t>
  </si>
  <si>
    <t>Decizia nr.2010053690/12.02.2016</t>
  </si>
  <si>
    <t>CEC 419812/10.05.2016</t>
  </si>
  <si>
    <t>FF 5071970/06.05.2016</t>
  </si>
  <si>
    <t>FF 3913960-3913963/13.04.2016</t>
  </si>
  <si>
    <t>FF 16128766/30.04.2016</t>
  </si>
  <si>
    <t>FF3426706,FF3426707,FF3505396/01.05.16</t>
  </si>
  <si>
    <t>FF 17464382/03.05.2016</t>
  </si>
  <si>
    <t>FF 811/11.05.2016</t>
  </si>
  <si>
    <t>FF 1699/05.05.2016</t>
  </si>
  <si>
    <t>FF 1708/25.05.16,FF1710/27.05.16</t>
  </si>
  <si>
    <t>FF 0105/27.05.2016</t>
  </si>
  <si>
    <t>FF 81177581/03.05.2016</t>
  </si>
  <si>
    <t>FF 20432/03.05.2016</t>
  </si>
  <si>
    <t>F 0176/27.05.2016</t>
  </si>
  <si>
    <t>FF 14524/30.05.2016</t>
  </si>
  <si>
    <t>FP 9360025421/30.05.2016</t>
  </si>
  <si>
    <t>FF 2320972/13.05.2016</t>
  </si>
  <si>
    <t xml:space="preserve">apa, canal </t>
  </si>
  <si>
    <t>servicii paza</t>
  </si>
  <si>
    <t>chirie butelii</t>
  </si>
  <si>
    <t>taxa situatii urgenta</t>
  </si>
  <si>
    <t>40-carb.102-senzori,50-reinc.butelie</t>
  </si>
  <si>
    <t>reparatie it</t>
  </si>
  <si>
    <t>materiale curatenie</t>
  </si>
  <si>
    <t>BVCA</t>
  </si>
  <si>
    <t>abon. Lex</t>
  </si>
  <si>
    <t>Romtelecom</t>
  </si>
  <si>
    <t>Cumpana 1993 SRL</t>
  </si>
  <si>
    <t>Nova Force</t>
  </si>
  <si>
    <t>Krystal Luz</t>
  </si>
  <si>
    <t>Directia Impozite Taxe GR</t>
  </si>
  <si>
    <t xml:space="preserve">Toros </t>
  </si>
  <si>
    <t>Eurostil Impex SRL</t>
  </si>
  <si>
    <t>FF 14722/19.07.2016</t>
  </si>
  <si>
    <t>FF 86550/14.07,FF86552/14.07.2016</t>
  </si>
  <si>
    <t>FF5461155-157,6249735,6268737-741/13.06</t>
  </si>
  <si>
    <t xml:space="preserve"> FF5461155-157/16.05,FF6268737-741/13.06</t>
  </si>
  <si>
    <t>FF 1504412/27.06,FF1486211/30.05.2016</t>
  </si>
  <si>
    <t>apa, canal</t>
  </si>
  <si>
    <t>FF5611263/01.06,7706213,7706214,7749401</t>
  </si>
  <si>
    <t>FF 26242386/02.07.2016</t>
  </si>
  <si>
    <t>FF 1028633/06.07.2016</t>
  </si>
  <si>
    <t>reparatie auto</t>
  </si>
  <si>
    <t>FF 16902264/21.07.2016</t>
  </si>
  <si>
    <t>etalonare sonometru</t>
  </si>
  <si>
    <t>FF 2016028/21.07.2016</t>
  </si>
  <si>
    <t>cartuse filtrante</t>
  </si>
  <si>
    <t>FF 12170/21.07.2016</t>
  </si>
  <si>
    <t>baterie</t>
  </si>
  <si>
    <t>FF 9706429/06.06.16,9725381/01.07.16</t>
  </si>
  <si>
    <t>apa plata</t>
  </si>
  <si>
    <t>FF 4862/04.07.2016</t>
  </si>
  <si>
    <t>FF 2323367/13.06.2016</t>
  </si>
  <si>
    <t>FF KRL 129/25.07.2016</t>
  </si>
  <si>
    <t>FF 14721/19.07.2016</t>
  </si>
  <si>
    <t>sistem IT</t>
  </si>
  <si>
    <t>FF 177/04.07.2016</t>
  </si>
  <si>
    <t>abon. Presa sem II</t>
  </si>
  <si>
    <t>FF 81191237/01.07.2016</t>
  </si>
  <si>
    <t>CEC nr.4/29.07.2016</t>
  </si>
  <si>
    <t>1-posta,1-anunt,125-baterie</t>
  </si>
  <si>
    <t>F 1738/25.07.16,F 1739/27.07.2016</t>
  </si>
  <si>
    <t>FF 21075/01.07.2016, FF 21272/26.07.2016</t>
  </si>
  <si>
    <t>Eurocar Service Giurgiu SA</t>
  </si>
  <si>
    <t>BRML -INM</t>
  </si>
  <si>
    <t>Orion Europe</t>
  </si>
  <si>
    <t>Mecro System</t>
  </si>
  <si>
    <t>Ferric SRL</t>
  </si>
  <si>
    <t>FF 16128766/30.04,16128766/31.05.2016</t>
  </si>
  <si>
    <t>FF5461155,1156,1158,1159/16.05.2016</t>
  </si>
  <si>
    <t>FF 1486211/30.05.2016</t>
  </si>
  <si>
    <t>FF5611263,5611264,5697983/01.06.2016</t>
  </si>
  <si>
    <t>FF 21843084/02.06.2016</t>
  </si>
  <si>
    <t>F 1708/25.05.2016</t>
  </si>
  <si>
    <t>FF 9706429/06.06.2016</t>
  </si>
  <si>
    <t>FF 1722/21.06.2016</t>
  </si>
  <si>
    <t>FF 81184353/01.06.2016</t>
  </si>
  <si>
    <t>CEC NR.2/  04.07.2016</t>
  </si>
  <si>
    <t>29-taxe,60-funct,154-mataux,164-digital</t>
  </si>
  <si>
    <t>FF 112/25.06.2016</t>
  </si>
  <si>
    <t>TOTAL IULIE 2016</t>
  </si>
  <si>
    <t>FF 16239835/31.07.2016</t>
  </si>
  <si>
    <t>FF 7429984/06.07.2016</t>
  </si>
  <si>
    <t>FF7467256-260/13.07,9011986-992/17.08.16</t>
  </si>
  <si>
    <t>FF1524195/26.07,FF1524262/28.07.16</t>
  </si>
  <si>
    <t>FF7706213,9972278-279,48604/01.08.2016</t>
  </si>
  <si>
    <t>FF 30673520/02.08.2016</t>
  </si>
  <si>
    <t>FF 0862/10.08.2016</t>
  </si>
  <si>
    <t>FF 16600089/02.08.2016</t>
  </si>
  <si>
    <t>verificare metrologica balanta</t>
  </si>
  <si>
    <t>FF 9743979/28.07.2016</t>
  </si>
  <si>
    <t>F 1752/26.08.2016</t>
  </si>
  <si>
    <t>FF 4890/01.08.2016</t>
  </si>
  <si>
    <t>FF 2325738/18.07.2016</t>
  </si>
  <si>
    <t>abon. lex</t>
  </si>
  <si>
    <t>FF 81198213/01.08.2016</t>
  </si>
  <si>
    <t>FF169900553115/03.09.2016</t>
  </si>
  <si>
    <t>apspirator</t>
  </si>
  <si>
    <t>FF 14901/02.09.2016</t>
  </si>
  <si>
    <t>materiale IT</t>
  </si>
  <si>
    <t>FF 14902/02.09.2016</t>
  </si>
  <si>
    <t xml:space="preserve">monitor </t>
  </si>
  <si>
    <t>FF 141/01.09.2016</t>
  </si>
  <si>
    <t>BRML Giurgiu</t>
  </si>
  <si>
    <t xml:space="preserve">Dante International </t>
  </si>
  <si>
    <t>TOTAL SEPTEMBRIE 2016</t>
  </si>
  <si>
    <t>Martie</t>
  </si>
  <si>
    <t>CHELTUIELI DE PERSONAL MARTIE 2016</t>
  </si>
  <si>
    <t>Cheltuieli salariale in bani februarie 2016</t>
  </si>
  <si>
    <t>Cheltuieli salariale in bani martie 2016</t>
  </si>
  <si>
    <t>CHELTUIELI DE PERSONAL APRILIE 2016</t>
  </si>
  <si>
    <t>Aprilie</t>
  </si>
  <si>
    <t>Alte drepturi salariale in bani-</t>
  </si>
  <si>
    <t>Cheltuieli salariale in bani aprilie 2016</t>
  </si>
  <si>
    <t>Mai</t>
  </si>
  <si>
    <t>CHELTUIELI DE PERSONAL MAI 2016</t>
  </si>
  <si>
    <t>Cheltuieli salariale in bani mai 2016</t>
  </si>
  <si>
    <t>Iunie</t>
  </si>
  <si>
    <t>CHELTUIELI DE PERSONAL  IUNIE 2016</t>
  </si>
  <si>
    <t>Cheltuieli salariale in bani iunie 2016</t>
  </si>
  <si>
    <t>CHELTUIELI DE PERSONAL  IULIE 2016</t>
  </si>
  <si>
    <t>Iulie</t>
  </si>
  <si>
    <t>Cheltuieli salariale in bani iulie 2016</t>
  </si>
  <si>
    <t>August</t>
  </si>
  <si>
    <t>CHELTUIELI DE PERSONAL  AUGUST 2016</t>
  </si>
  <si>
    <t>Cheltuieli salariale in bani august 2016</t>
  </si>
  <si>
    <t>Septembrie</t>
  </si>
  <si>
    <t>CHELTUIELI DE PERSONAL SEPTEMBRIE 2016</t>
  </si>
  <si>
    <t>07</t>
  </si>
  <si>
    <t>FF 4926/06.09.2016</t>
  </si>
  <si>
    <t>toner, service copiator</t>
  </si>
  <si>
    <t>FF 16272106/31.08.2016</t>
  </si>
  <si>
    <t>FF90211984/17.08.16,FF10312114/13.09.16</t>
  </si>
  <si>
    <t>FF9011992/17.08.16,FF10312115-119/13.09</t>
  </si>
  <si>
    <t>FF 1535392/24.08.2016</t>
  </si>
  <si>
    <t>FF2141066,2141067,2221785/01.09.2016</t>
  </si>
  <si>
    <t>FF30673520/02.08,35143266/02.09.16</t>
  </si>
  <si>
    <t>FF 14903/02.09.16</t>
  </si>
  <si>
    <t>FF 9765779/31.08.16</t>
  </si>
  <si>
    <t>F 1761/19.09.2016</t>
  </si>
  <si>
    <t>FF 2328168/16.08.2016</t>
  </si>
  <si>
    <t>FF 153/04.10.2016</t>
  </si>
  <si>
    <t>FF 21620/01.09.2016</t>
  </si>
  <si>
    <t>FF 81205189/01.09.2016</t>
  </si>
  <si>
    <t>CEC nr. 8</t>
  </si>
  <si>
    <t>50-timbre, 299-alte servicii</t>
  </si>
  <si>
    <t>FF 9712/05.10.2016</t>
  </si>
  <si>
    <t>chitantiere</t>
  </si>
  <si>
    <t>FP 9360030394/05.10.2016</t>
  </si>
  <si>
    <t>5 carnete BVCA</t>
  </si>
  <si>
    <t>FF 15067,15068,15069/10.10.2016</t>
  </si>
  <si>
    <t>FF 837/07.10.2016</t>
  </si>
  <si>
    <t>servicii cazare Balaianu</t>
  </si>
  <si>
    <t>FF 373/07.10.2016</t>
  </si>
  <si>
    <t>curs perfectionare zgomot</t>
  </si>
  <si>
    <t>deplasari interne</t>
  </si>
  <si>
    <t>Proiect Consult SRL</t>
  </si>
  <si>
    <t>GE-Cost 2001 SRL</t>
  </si>
  <si>
    <t>Cepstar Grup SRL</t>
  </si>
  <si>
    <t>FF 9046708/14.10.2016</t>
  </si>
  <si>
    <t>servicii cazare Vaduva</t>
  </si>
  <si>
    <t>FF 1382/14.10.2016</t>
  </si>
  <si>
    <t>servicii cazare Negoita</t>
  </si>
  <si>
    <t>CEC nr.9/19.10.2016</t>
  </si>
  <si>
    <t>CEC nr.10/21.10.2016</t>
  </si>
  <si>
    <t>avans cazare Cenusa Monica</t>
  </si>
  <si>
    <t>FF 01543/21.10.2016</t>
  </si>
  <si>
    <t>servicii cazare Stroescu</t>
  </si>
  <si>
    <t>CEC nr.11/26.10.2016</t>
  </si>
  <si>
    <t>SC  Apollo SRL</t>
  </si>
  <si>
    <t>SC Happy Sunrise SRL</t>
  </si>
  <si>
    <t>Incoming  &amp; Events SRL</t>
  </si>
  <si>
    <t>TOTAL PLATI  SEM II 2016</t>
  </si>
  <si>
    <t>timbre - 7lei,191.25 - depls Stroescu</t>
  </si>
  <si>
    <t>TOTAL OCTOMBRIE 2016</t>
  </si>
  <si>
    <t>FF 1411/27.10.2016</t>
  </si>
  <si>
    <t>servicii cazare Racaru, Cristea</t>
  </si>
  <si>
    <t>CEC nr.12/03.11.2016</t>
  </si>
  <si>
    <t>deplasari  Cenusa, Racaru , Cristea</t>
  </si>
  <si>
    <t>FF 16304736/30.09.2016</t>
  </si>
  <si>
    <t>FF11132691/13.10.2016</t>
  </si>
  <si>
    <t>FF10312119/13.09,11132692-696/14.10.2016</t>
  </si>
  <si>
    <t>FF 1561764/06.09.2016</t>
  </si>
  <si>
    <t>FF4383240-241, 4178218/01.10.2016</t>
  </si>
  <si>
    <t>FF 39625275/02.10.2016</t>
  </si>
  <si>
    <t>FF 15072/10.10.2016</t>
  </si>
  <si>
    <t>FF 9787049/03.10.2016</t>
  </si>
  <si>
    <t>FF 1780/28.10.2016</t>
  </si>
  <si>
    <t>service IT</t>
  </si>
  <si>
    <t>FF 4955/04.10.2016</t>
  </si>
  <si>
    <t>FF 2330522/15.09.2016</t>
  </si>
  <si>
    <t>FF 21710/03.10.2016</t>
  </si>
  <si>
    <t>FF 81212353/03.10.2016</t>
  </si>
  <si>
    <t>FF 15185/07.11.2016</t>
  </si>
  <si>
    <t>rechizite, materiale</t>
  </si>
  <si>
    <t>FF 165/04.11.2016</t>
  </si>
  <si>
    <t>Teleconstructia MoldovaSRL</t>
  </si>
  <si>
    <t>FF RN REZ 114/10.11.2016</t>
  </si>
  <si>
    <t>cazare Sovata Cioroiu</t>
  </si>
  <si>
    <t>servicii cazare Popescu, Vacaru</t>
  </si>
  <si>
    <t>Hotel Szeifert SRL</t>
  </si>
  <si>
    <t>servicii cazare Nicolaiescu</t>
  </si>
  <si>
    <t>ROLAB</t>
  </si>
  <si>
    <t>curs perfect. Cromatografie</t>
  </si>
  <si>
    <t>CEC nr.14/15.11.2016</t>
  </si>
  <si>
    <t>FF 1498/17.11.16, FF 1528/17.11.2016</t>
  </si>
  <si>
    <t>FF RN REZ 190/17.11.2016</t>
  </si>
  <si>
    <t>FF 1667/14.11.2016</t>
  </si>
  <si>
    <t>TOTAL NOIEMBRIE 2016</t>
  </si>
  <si>
    <t>FF 9360033444/07.12.2016</t>
  </si>
  <si>
    <t xml:space="preserve"> 4 carnete BVCA</t>
  </si>
  <si>
    <t>FF 16341568/31.10.2016</t>
  </si>
  <si>
    <t>FF 12694130/14.11.2016</t>
  </si>
  <si>
    <t>FF126941321269413412694136,137/14.11.16</t>
  </si>
  <si>
    <t>FF 1581822/26.10.2016</t>
  </si>
  <si>
    <t>FF 4383240/01.10,6538288,6538289/01.11.16</t>
  </si>
  <si>
    <t>FF 44130367/02.11.2016</t>
  </si>
  <si>
    <t>FF 930/01.11.2016</t>
  </si>
  <si>
    <t>FF 12280/27.10.16, 12281/27.10.2016</t>
  </si>
  <si>
    <t>sistem incalzire statie verif. tehnica</t>
  </si>
  <si>
    <t>FF 389/22.11.2016</t>
  </si>
  <si>
    <t>schimbar roti</t>
  </si>
  <si>
    <t>FF 9802603/ 31.10.2016</t>
  </si>
  <si>
    <t>F 1783/03.11.16, F 1793/23.11.2016</t>
  </si>
  <si>
    <t>FF 2335275/14.11.2016</t>
  </si>
  <si>
    <t>FF 179/08.12.2016</t>
  </si>
  <si>
    <t>FF 22159/01.11.2016</t>
  </si>
  <si>
    <t>FF 81219466/01.11.2016</t>
  </si>
  <si>
    <t>CECE nr.16/13.12.2016</t>
  </si>
  <si>
    <t>CEC nr.17/22.12.2016</t>
  </si>
  <si>
    <t>deplasare interna</t>
  </si>
  <si>
    <t xml:space="preserve">lista30502,ctr.9017,ff 15922/29.11.16,pv 9031 </t>
  </si>
  <si>
    <t>scanner</t>
  </si>
  <si>
    <t>lista30502,ctr.9018,ff 15923/29.11.16,pv 9033</t>
  </si>
  <si>
    <t>laptop</t>
  </si>
  <si>
    <t>FF93182/27.12,FF93225/27.12.2016</t>
  </si>
  <si>
    <t>rechizite, tonere</t>
  </si>
  <si>
    <t>FF 15471/27.12.2016</t>
  </si>
  <si>
    <t>hartie xerox</t>
  </si>
  <si>
    <t>FF 16379165/30.11, FF 16414657</t>
  </si>
  <si>
    <t>gaze naturale</t>
  </si>
  <si>
    <t>FF 13520242/13.12.2016</t>
  </si>
  <si>
    <t>FF 13520243,13520244-246/13.12.2016</t>
  </si>
  <si>
    <t>FF 1602137/29.11.2016</t>
  </si>
  <si>
    <t>FF8676786,8676785/01.12.2016</t>
  </si>
  <si>
    <t>FF 486555769/02.12.2016</t>
  </si>
  <si>
    <t>FF 13873/08.12.2016</t>
  </si>
  <si>
    <t>inlocuire acumulator sistem alarma</t>
  </si>
  <si>
    <t>FF 12281/27.10.2016</t>
  </si>
  <si>
    <t>verif tehnica statie</t>
  </si>
  <si>
    <t>FF 1030096/15.12.2016</t>
  </si>
  <si>
    <t>reparatie auto GR 02 APM</t>
  </si>
  <si>
    <t>FF 8874/16.12.16,FF 8953/22.12.2016</t>
  </si>
  <si>
    <t>service, itp autolaborator</t>
  </si>
  <si>
    <t>FF 9825935/09.12.2016</t>
  </si>
  <si>
    <t>FF 1815/22.12.2016</t>
  </si>
  <si>
    <t>FF 5031/08.12.2016</t>
  </si>
  <si>
    <t>service copiatoare</t>
  </si>
  <si>
    <t>FF 2337603/09.12.2016</t>
  </si>
  <si>
    <t>lex</t>
  </si>
  <si>
    <t>FF 183/22.12.2016</t>
  </si>
  <si>
    <t>curatenie</t>
  </si>
  <si>
    <t>FF 40005018/20.12.2016</t>
  </si>
  <si>
    <t>proceduri contabilitate</t>
  </si>
  <si>
    <t>FF 22492/02.12.2016</t>
  </si>
  <si>
    <t>FF 15470/27.12.16, FF 15472/27.12.16</t>
  </si>
  <si>
    <t>sisteme IT, scaune</t>
  </si>
  <si>
    <t>FF 1603/13.12.2016</t>
  </si>
  <si>
    <t>cazare, curs achizitii Cioroiu</t>
  </si>
  <si>
    <t>F 192/23.12.2016</t>
  </si>
  <si>
    <t>curs perfect. Arhivar</t>
  </si>
  <si>
    <t>FF 456/22.12.2016</t>
  </si>
  <si>
    <t>verificat si incarcat stingatoare PSI</t>
  </si>
  <si>
    <t>FF 13945/28.12.2016</t>
  </si>
  <si>
    <t>ch. Materiale protectia muncii</t>
  </si>
  <si>
    <t>polita 3101556029,3900004617-4619/29.12.16</t>
  </si>
  <si>
    <t>3 casco+ RCA GR 04 APM</t>
  </si>
  <si>
    <t>FF 81226624/02.12.2016</t>
  </si>
  <si>
    <t>FF  2903/28.12.2016</t>
  </si>
  <si>
    <t>aparat spalare auto</t>
  </si>
  <si>
    <t>FF 82/28.12.2016</t>
  </si>
  <si>
    <t>medicamente</t>
  </si>
  <si>
    <t>lista30502,con.9379,FF15368/13.12.2016</t>
  </si>
  <si>
    <t>computere birou</t>
  </si>
  <si>
    <t>lista30502,con.9941,FF 2016049/14.12.2016</t>
  </si>
  <si>
    <t>distilator apa pura</t>
  </si>
  <si>
    <t>Geomonel Service</t>
  </si>
  <si>
    <t>Echo Plus</t>
  </si>
  <si>
    <t>Nova Force Technic</t>
  </si>
  <si>
    <t>Lucmar SRL</t>
  </si>
  <si>
    <t>Rentrop Straton</t>
  </si>
  <si>
    <t>ABC Point Consulting SRL</t>
  </si>
  <si>
    <t>RAM-INFO Training SRL</t>
  </si>
  <si>
    <t>Confor SA</t>
  </si>
  <si>
    <t>Dalego Confectii Textile SRL</t>
  </si>
  <si>
    <t>Euroins SA Bucuresti</t>
  </si>
  <si>
    <t>SC Gena SRL</t>
  </si>
  <si>
    <t>Terafarm Giurgiu</t>
  </si>
  <si>
    <t>TOTAL DECEMBRIE 2016</t>
  </si>
  <si>
    <t>TOTAL AN 2016</t>
  </si>
  <si>
    <t>Ascora Ecoterm SRL</t>
  </si>
  <si>
    <t>statie meteo portabila Kestrel 4000</t>
  </si>
  <si>
    <t>FF 713/16.05.2016</t>
  </si>
  <si>
    <t>PLATI CHELTUIELI CAPITAL 2016</t>
  </si>
  <si>
    <t>674.82 - RCA, 197.71- roviniete</t>
  </si>
  <si>
    <t>Cheltuieli salariale in bani septembrie 2016</t>
  </si>
  <si>
    <t>Octombrie</t>
  </si>
  <si>
    <t>CHELTUIELI DE PERSONAL OCTOMBRIE 2016</t>
  </si>
  <si>
    <t>Cheltuieli salariale in bani octombrie 2016</t>
  </si>
  <si>
    <t>Noiembrie</t>
  </si>
  <si>
    <t>CHELTUIELI DE PERSONAL NOIEMBRIE 2016</t>
  </si>
  <si>
    <t>Cheltuieli salariale in bani noiembrie 2016</t>
  </si>
  <si>
    <t>Decembrie</t>
  </si>
  <si>
    <t>CHELTUIELI DE PERSONAL DECEMBRIE 2016</t>
  </si>
  <si>
    <t>Cheltuieli salariale in bani an 2016</t>
  </si>
  <si>
    <t>CHELTUIELI DE PERSONAL  ANUL 2016</t>
  </si>
  <si>
    <t>AN 2016</t>
  </si>
  <si>
    <t>PLATI CHELTUIELI PERSONAL ANUL 2016</t>
  </si>
  <si>
    <t>MINISTERUL MEDIULUI</t>
  </si>
  <si>
    <t>AGENTIA NATIONALA PENTRU PROTECTIA MEDIULUI</t>
  </si>
  <si>
    <t>DIRECTOR EXECUTIV,</t>
  </si>
  <si>
    <t>IOANA POPESCU</t>
  </si>
  <si>
    <t>SEF SERVICIU BFARU,</t>
  </si>
  <si>
    <t>EC. IOAN BEJENARU</t>
  </si>
  <si>
    <t>INTOCMIT,</t>
  </si>
  <si>
    <t>EC. M. TEODORESCU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</si>
</sst>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2" borderId="0" xfId="0" applyFill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2" borderId="1" xfId="0" applyFont="1" applyFill="1" applyBorder="1"/>
    <xf numFmtId="0" fontId="1" fillId="2" borderId="1" xfId="0" applyFont="1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ont="1" applyFill="1" applyBorder="1"/>
    <xf numFmtId="14" fontId="0" fillId="2" borderId="1" xfId="0" applyNumberFormat="1" applyFill="1" applyBorder="1" applyAlignment="1">
      <alignment horizontal="left"/>
    </xf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0" fillId="2" borderId="1" xfId="0" applyNumberFormat="1" applyFill="1" applyBorder="1" applyAlignment="1">
      <alignment horizontal="right"/>
    </xf>
    <xf numFmtId="0" fontId="1" fillId="2" borderId="2" xfId="0" applyFont="1" applyFill="1" applyBorder="1"/>
    <xf numFmtId="4" fontId="0" fillId="2" borderId="2" xfId="0" applyNumberForma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1" xfId="0" applyNumberFormat="1" applyBorder="1"/>
    <xf numFmtId="4" fontId="8" fillId="0" borderId="1" xfId="0" applyNumberFormat="1" applyFont="1" applyBorder="1"/>
    <xf numFmtId="14" fontId="4" fillId="2" borderId="1" xfId="0" applyNumberFormat="1" applyFont="1" applyFill="1" applyBorder="1"/>
    <xf numFmtId="0" fontId="1" fillId="0" borderId="1" xfId="0" applyFont="1" applyBorder="1"/>
    <xf numFmtId="14" fontId="0" fillId="0" borderId="1" xfId="0" applyNumberFormat="1" applyBorder="1"/>
    <xf numFmtId="4" fontId="5" fillId="2" borderId="1" xfId="0" applyNumberFormat="1" applyFont="1" applyFill="1" applyBorder="1"/>
    <xf numFmtId="4" fontId="4" fillId="2" borderId="1" xfId="0" applyNumberFormat="1" applyFont="1" applyFill="1" applyBorder="1"/>
    <xf numFmtId="0" fontId="4" fillId="0" borderId="1" xfId="0" applyFont="1" applyBorder="1"/>
    <xf numFmtId="14" fontId="1" fillId="0" borderId="1" xfId="0" applyNumberFormat="1" applyFont="1" applyBorder="1"/>
    <xf numFmtId="2" fontId="8" fillId="0" borderId="1" xfId="0" applyNumberFormat="1" applyFont="1" applyBorder="1"/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3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0" fillId="2" borderId="0" xfId="0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right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10" fillId="2" borderId="1" xfId="0" applyNumberFormat="1" applyFont="1" applyFill="1" applyBorder="1"/>
    <xf numFmtId="49" fontId="11" fillId="2" borderId="1" xfId="0" applyNumberFormat="1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>
      <alignment horizontal="right"/>
    </xf>
    <xf numFmtId="0" fontId="4" fillId="0" borderId="1" xfId="1" applyFont="1" applyFill="1" applyBorder="1" applyAlignment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" fontId="9" fillId="2" borderId="1" xfId="0" applyNumberFormat="1" applyFont="1" applyFill="1" applyBorder="1"/>
    <xf numFmtId="0" fontId="10" fillId="0" borderId="1" xfId="0" applyFont="1" applyBorder="1"/>
    <xf numFmtId="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1" fontId="10" fillId="2" borderId="1" xfId="0" applyNumberFormat="1" applyFont="1" applyFill="1" applyBorder="1"/>
    <xf numFmtId="0" fontId="2" fillId="0" borderId="0" xfId="0" applyFont="1"/>
    <xf numFmtId="0" fontId="2" fillId="2" borderId="0" xfId="0" applyFont="1" applyFill="1"/>
    <xf numFmtId="0" fontId="8" fillId="0" borderId="0" xfId="0" applyFont="1"/>
    <xf numFmtId="0" fontId="0" fillId="0" borderId="0" xfId="0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8" fillId="0" borderId="7" xfId="0" applyNumberFormat="1" applyFont="1" applyBorder="1"/>
    <xf numFmtId="0" fontId="0" fillId="0" borderId="7" xfId="0" applyBorder="1"/>
    <xf numFmtId="0" fontId="8" fillId="2" borderId="11" xfId="0" applyFont="1" applyFill="1" applyBorder="1" applyAlignment="1"/>
    <xf numFmtId="0" fontId="8" fillId="2" borderId="0" xfId="0" applyFont="1" applyFill="1" applyBorder="1" applyAlignment="1"/>
  </cellXfs>
  <cellStyles count="2">
    <cellStyle name="Normal" xfId="0" builtinId="0"/>
    <cellStyle name="Normal_AnexeDiana_copy_anexa 7 admin cte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zoomScale="200" zoomScaleNormal="200" workbookViewId="0">
      <selection sqref="A1:E198"/>
    </sheetView>
  </sheetViews>
  <sheetFormatPr defaultRowHeight="15" x14ac:dyDescent="0.25"/>
  <cols>
    <col min="1" max="1" width="7.25" customWidth="1"/>
    <col min="2" max="2" width="39" customWidth="1"/>
    <col min="3" max="3" width="11.375" customWidth="1"/>
    <col min="4" max="4" width="6.25" customWidth="1"/>
    <col min="5" max="5" width="11" style="1" customWidth="1"/>
  </cols>
  <sheetData>
    <row r="1" spans="1:5" x14ac:dyDescent="0.25">
      <c r="A1" s="54" t="s">
        <v>522</v>
      </c>
      <c r="B1" s="54"/>
      <c r="C1" s="55"/>
      <c r="D1" s="55"/>
      <c r="E1" s="56"/>
    </row>
    <row r="2" spans="1:5" x14ac:dyDescent="0.25">
      <c r="A2" s="57" t="s">
        <v>523</v>
      </c>
      <c r="B2" s="57"/>
      <c r="C2" s="55"/>
      <c r="D2" s="55"/>
      <c r="E2" s="56"/>
    </row>
    <row r="3" spans="1:5" x14ac:dyDescent="0.25">
      <c r="A3" s="58" t="s">
        <v>26</v>
      </c>
      <c r="B3" s="58"/>
      <c r="C3" s="55"/>
      <c r="D3" s="55"/>
      <c r="E3" s="56"/>
    </row>
    <row r="4" spans="1:5" x14ac:dyDescent="0.25">
      <c r="A4" s="58"/>
      <c r="B4" s="58"/>
      <c r="C4" s="55"/>
      <c r="D4" s="55"/>
      <c r="E4" s="56"/>
    </row>
    <row r="5" spans="1:5" x14ac:dyDescent="0.25">
      <c r="A5" s="58"/>
      <c r="B5" s="58"/>
      <c r="C5" s="55"/>
      <c r="D5" s="55"/>
      <c r="E5" s="56"/>
    </row>
    <row r="6" spans="1:5" x14ac:dyDescent="0.25">
      <c r="A6" s="59"/>
      <c r="B6" s="59"/>
      <c r="C6" s="55"/>
      <c r="D6" s="55"/>
      <c r="E6" s="56"/>
    </row>
    <row r="7" spans="1:5" x14ac:dyDescent="0.25">
      <c r="A7" s="52" t="s">
        <v>521</v>
      </c>
      <c r="B7" s="52"/>
      <c r="C7" s="52"/>
      <c r="D7" s="52"/>
      <c r="E7" s="52"/>
    </row>
    <row r="8" spans="1:5" x14ac:dyDescent="0.25">
      <c r="A8" s="53"/>
      <c r="B8" s="53"/>
      <c r="C8" s="53"/>
      <c r="D8" s="53"/>
      <c r="E8" s="53"/>
    </row>
    <row r="9" spans="1:5" x14ac:dyDescent="0.25">
      <c r="A9" s="55"/>
      <c r="B9" s="55"/>
      <c r="C9" s="55"/>
      <c r="D9" s="55"/>
      <c r="E9" s="60"/>
    </row>
    <row r="10" spans="1:5" ht="63.75" customHeight="1" x14ac:dyDescent="0.25">
      <c r="A10" s="61"/>
      <c r="B10" s="62" t="s">
        <v>0</v>
      </c>
      <c r="C10" s="63" t="s">
        <v>29</v>
      </c>
      <c r="D10" s="63" t="s">
        <v>30</v>
      </c>
      <c r="E10" s="64" t="s">
        <v>28</v>
      </c>
    </row>
    <row r="11" spans="1:5" x14ac:dyDescent="0.25">
      <c r="A11" s="65" t="s">
        <v>31</v>
      </c>
      <c r="B11" s="66" t="s">
        <v>32</v>
      </c>
      <c r="C11" s="66" t="s">
        <v>33</v>
      </c>
      <c r="D11" s="66" t="s">
        <v>34</v>
      </c>
      <c r="E11" s="67">
        <v>1</v>
      </c>
    </row>
    <row r="12" spans="1:5" ht="15" customHeight="1" x14ac:dyDescent="0.25">
      <c r="A12" s="68" t="s">
        <v>1</v>
      </c>
      <c r="B12" s="69" t="s">
        <v>27</v>
      </c>
      <c r="C12" s="69" t="s">
        <v>36</v>
      </c>
      <c r="D12" s="70" t="s">
        <v>37</v>
      </c>
      <c r="E12" s="71">
        <f>SUM(E13:E18)</f>
        <v>98258</v>
      </c>
    </row>
    <row r="13" spans="1:5" ht="15" customHeight="1" x14ac:dyDescent="0.25">
      <c r="A13" s="68" t="s">
        <v>2</v>
      </c>
      <c r="B13" s="69" t="s">
        <v>3</v>
      </c>
      <c r="C13" s="69"/>
      <c r="D13" s="69"/>
      <c r="E13" s="71">
        <v>92374</v>
      </c>
    </row>
    <row r="14" spans="1:5" ht="15" customHeight="1" x14ac:dyDescent="0.25">
      <c r="A14" s="68" t="s">
        <v>4</v>
      </c>
      <c r="B14" s="69" t="s">
        <v>5</v>
      </c>
      <c r="C14" s="69"/>
      <c r="D14" s="69"/>
      <c r="E14" s="71">
        <v>5650</v>
      </c>
    </row>
    <row r="15" spans="1:5" ht="15" customHeight="1" x14ac:dyDescent="0.25">
      <c r="A15" s="68" t="s">
        <v>6</v>
      </c>
      <c r="B15" s="69" t="s">
        <v>89</v>
      </c>
      <c r="C15" s="69"/>
      <c r="D15" s="69"/>
      <c r="E15" s="71">
        <v>58</v>
      </c>
    </row>
    <row r="16" spans="1:5" ht="15" customHeight="1" x14ac:dyDescent="0.25">
      <c r="A16" s="68" t="s">
        <v>8</v>
      </c>
      <c r="B16" s="69" t="s">
        <v>9</v>
      </c>
      <c r="C16" s="69"/>
      <c r="D16" s="69"/>
      <c r="E16" s="71">
        <v>0</v>
      </c>
    </row>
    <row r="17" spans="1:5" ht="15" customHeight="1" x14ac:dyDescent="0.25">
      <c r="A17" s="68" t="s">
        <v>10</v>
      </c>
      <c r="B17" s="69" t="s">
        <v>11</v>
      </c>
      <c r="C17" s="69"/>
      <c r="D17" s="69"/>
      <c r="E17" s="71">
        <v>0</v>
      </c>
    </row>
    <row r="18" spans="1:5" ht="15" customHeight="1" x14ac:dyDescent="0.25">
      <c r="A18" s="68" t="s">
        <v>12</v>
      </c>
      <c r="B18" s="69" t="s">
        <v>90</v>
      </c>
      <c r="C18" s="69"/>
      <c r="D18" s="69"/>
      <c r="E18" s="71">
        <v>176</v>
      </c>
    </row>
    <row r="19" spans="1:5" ht="15" customHeight="1" x14ac:dyDescent="0.25">
      <c r="A19" s="68" t="s">
        <v>14</v>
      </c>
      <c r="B19" s="69" t="s">
        <v>15</v>
      </c>
      <c r="C19" s="69"/>
      <c r="D19" s="69"/>
      <c r="E19" s="71">
        <f>SUM(E20:E24)</f>
        <v>22135</v>
      </c>
    </row>
    <row r="20" spans="1:5" ht="15" customHeight="1" x14ac:dyDescent="0.25">
      <c r="A20" s="68" t="s">
        <v>16</v>
      </c>
      <c r="B20" s="69" t="s">
        <v>17</v>
      </c>
      <c r="C20" s="69"/>
      <c r="D20" s="69"/>
      <c r="E20" s="71">
        <v>15525</v>
      </c>
    </row>
    <row r="21" spans="1:5" ht="15" customHeight="1" x14ac:dyDescent="0.25">
      <c r="A21" s="68" t="s">
        <v>18</v>
      </c>
      <c r="B21" s="69" t="s">
        <v>19</v>
      </c>
      <c r="C21" s="69"/>
      <c r="D21" s="69"/>
      <c r="E21" s="71">
        <v>491</v>
      </c>
    </row>
    <row r="22" spans="1:5" ht="15" customHeight="1" x14ac:dyDescent="0.25">
      <c r="A22" s="68" t="s">
        <v>20</v>
      </c>
      <c r="B22" s="69" t="s">
        <v>21</v>
      </c>
      <c r="C22" s="69"/>
      <c r="D22" s="69"/>
      <c r="E22" s="71">
        <v>5109</v>
      </c>
    </row>
    <row r="23" spans="1:5" ht="15" customHeight="1" x14ac:dyDescent="0.25">
      <c r="A23" s="68" t="s">
        <v>22</v>
      </c>
      <c r="B23" s="69" t="s">
        <v>23</v>
      </c>
      <c r="C23" s="69"/>
      <c r="D23" s="69"/>
      <c r="E23" s="71">
        <v>175</v>
      </c>
    </row>
    <row r="24" spans="1:5" ht="15" customHeight="1" x14ac:dyDescent="0.25">
      <c r="A24" s="68" t="s">
        <v>24</v>
      </c>
      <c r="B24" s="69" t="s">
        <v>25</v>
      </c>
      <c r="C24" s="69"/>
      <c r="D24" s="69"/>
      <c r="E24" s="71">
        <v>835</v>
      </c>
    </row>
    <row r="25" spans="1:5" s="1" customFormat="1" ht="15" customHeight="1" x14ac:dyDescent="0.25">
      <c r="A25" s="72">
        <v>10</v>
      </c>
      <c r="B25" s="73" t="s">
        <v>35</v>
      </c>
      <c r="C25" s="74">
        <f>E12+E19</f>
        <v>120393</v>
      </c>
      <c r="D25" s="75"/>
      <c r="E25" s="76"/>
    </row>
    <row r="26" spans="1:5" ht="15" customHeight="1" x14ac:dyDescent="0.25">
      <c r="A26" s="68" t="s">
        <v>1</v>
      </c>
      <c r="B26" s="69" t="s">
        <v>39</v>
      </c>
      <c r="C26" s="77" t="s">
        <v>38</v>
      </c>
      <c r="D26" s="70" t="s">
        <v>40</v>
      </c>
      <c r="E26" s="71">
        <f>SUM(E27:E32)</f>
        <v>99819</v>
      </c>
    </row>
    <row r="27" spans="1:5" ht="15" customHeight="1" x14ac:dyDescent="0.25">
      <c r="A27" s="68" t="s">
        <v>2</v>
      </c>
      <c r="B27" s="69" t="s">
        <v>3</v>
      </c>
      <c r="C27" s="77"/>
      <c r="D27" s="77"/>
      <c r="E27" s="71">
        <v>93448</v>
      </c>
    </row>
    <row r="28" spans="1:5" ht="15" customHeight="1" x14ac:dyDescent="0.25">
      <c r="A28" s="68" t="s">
        <v>4</v>
      </c>
      <c r="B28" s="69" t="s">
        <v>5</v>
      </c>
      <c r="C28" s="77"/>
      <c r="D28" s="77"/>
      <c r="E28" s="71">
        <v>6171</v>
      </c>
    </row>
    <row r="29" spans="1:5" ht="15" customHeight="1" x14ac:dyDescent="0.25">
      <c r="A29" s="68" t="s">
        <v>6</v>
      </c>
      <c r="B29" s="69" t="s">
        <v>91</v>
      </c>
      <c r="C29" s="77"/>
      <c r="D29" s="77"/>
      <c r="E29" s="71">
        <v>0</v>
      </c>
    </row>
    <row r="30" spans="1:5" ht="15" customHeight="1" x14ac:dyDescent="0.25">
      <c r="A30" s="68" t="s">
        <v>8</v>
      </c>
      <c r="B30" s="69" t="s">
        <v>9</v>
      </c>
      <c r="C30" s="77"/>
      <c r="D30" s="77"/>
      <c r="E30" s="71">
        <v>200</v>
      </c>
    </row>
    <row r="31" spans="1:5" ht="15" customHeight="1" x14ac:dyDescent="0.25">
      <c r="A31" s="68" t="s">
        <v>10</v>
      </c>
      <c r="B31" s="69" t="s">
        <v>11</v>
      </c>
      <c r="C31" s="77"/>
      <c r="D31" s="77"/>
      <c r="E31" s="71">
        <v>0</v>
      </c>
    </row>
    <row r="32" spans="1:5" ht="15" customHeight="1" x14ac:dyDescent="0.25">
      <c r="A32" s="68" t="s">
        <v>12</v>
      </c>
      <c r="B32" s="69" t="s">
        <v>13</v>
      </c>
      <c r="C32" s="77"/>
      <c r="D32" s="77"/>
      <c r="E32" s="71">
        <v>0</v>
      </c>
    </row>
    <row r="33" spans="1:5" ht="15" customHeight="1" x14ac:dyDescent="0.25">
      <c r="A33" s="68" t="s">
        <v>14</v>
      </c>
      <c r="B33" s="69" t="s">
        <v>15</v>
      </c>
      <c r="C33" s="77"/>
      <c r="D33" s="77"/>
      <c r="E33" s="71">
        <f>SUM(E34:E38)</f>
        <v>22425</v>
      </c>
    </row>
    <row r="34" spans="1:5" ht="15" customHeight="1" x14ac:dyDescent="0.25">
      <c r="A34" s="68" t="s">
        <v>16</v>
      </c>
      <c r="B34" s="69" t="s">
        <v>17</v>
      </c>
      <c r="C34" s="77"/>
      <c r="D34" s="77"/>
      <c r="E34" s="71">
        <v>15723</v>
      </c>
    </row>
    <row r="35" spans="1:5" ht="15" customHeight="1" x14ac:dyDescent="0.25">
      <c r="A35" s="68" t="s">
        <v>18</v>
      </c>
      <c r="B35" s="69" t="s">
        <v>19</v>
      </c>
      <c r="C35" s="77"/>
      <c r="D35" s="77"/>
      <c r="E35" s="71">
        <v>498</v>
      </c>
    </row>
    <row r="36" spans="1:5" ht="15" customHeight="1" x14ac:dyDescent="0.25">
      <c r="A36" s="68" t="s">
        <v>20</v>
      </c>
      <c r="B36" s="69" t="s">
        <v>21</v>
      </c>
      <c r="C36" s="77"/>
      <c r="D36" s="77"/>
      <c r="E36" s="71">
        <v>5180</v>
      </c>
    </row>
    <row r="37" spans="1:5" ht="15" customHeight="1" x14ac:dyDescent="0.25">
      <c r="A37" s="68" t="s">
        <v>22</v>
      </c>
      <c r="B37" s="69" t="s">
        <v>23</v>
      </c>
      <c r="C37" s="77"/>
      <c r="D37" s="77"/>
      <c r="E37" s="71">
        <v>177</v>
      </c>
    </row>
    <row r="38" spans="1:5" ht="15" customHeight="1" x14ac:dyDescent="0.25">
      <c r="A38" s="68" t="s">
        <v>24</v>
      </c>
      <c r="B38" s="69" t="s">
        <v>25</v>
      </c>
      <c r="C38" s="77"/>
      <c r="D38" s="77"/>
      <c r="E38" s="71">
        <v>847</v>
      </c>
    </row>
    <row r="39" spans="1:5" s="1" customFormat="1" ht="15" customHeight="1" x14ac:dyDescent="0.25">
      <c r="A39" s="72">
        <v>10</v>
      </c>
      <c r="B39" s="73" t="s">
        <v>41</v>
      </c>
      <c r="C39" s="74">
        <f>E26+E33</f>
        <v>122244</v>
      </c>
      <c r="D39" s="75"/>
      <c r="E39" s="76"/>
    </row>
    <row r="40" spans="1:5" ht="15" customHeight="1" x14ac:dyDescent="0.25">
      <c r="A40" s="68" t="s">
        <v>1</v>
      </c>
      <c r="B40" s="69" t="s">
        <v>312</v>
      </c>
      <c r="C40" s="77" t="s">
        <v>310</v>
      </c>
      <c r="D40" s="70" t="s">
        <v>40</v>
      </c>
      <c r="E40" s="71">
        <f>SUM(E41:E46)</f>
        <v>95163</v>
      </c>
    </row>
    <row r="41" spans="1:5" ht="15" customHeight="1" x14ac:dyDescent="0.25">
      <c r="A41" s="68" t="s">
        <v>2</v>
      </c>
      <c r="B41" s="69" t="s">
        <v>3</v>
      </c>
      <c r="C41" s="78"/>
      <c r="D41" s="78"/>
      <c r="E41" s="71">
        <v>89392</v>
      </c>
    </row>
    <row r="42" spans="1:5" ht="15" customHeight="1" x14ac:dyDescent="0.25">
      <c r="A42" s="68" t="s">
        <v>4</v>
      </c>
      <c r="B42" s="69" t="s">
        <v>5</v>
      </c>
      <c r="C42" s="79"/>
      <c r="D42" s="79"/>
      <c r="E42" s="71">
        <v>5771</v>
      </c>
    </row>
    <row r="43" spans="1:5" ht="15" customHeight="1" x14ac:dyDescent="0.25">
      <c r="A43" s="68" t="s">
        <v>6</v>
      </c>
      <c r="B43" s="69" t="s">
        <v>7</v>
      </c>
      <c r="C43" s="80"/>
      <c r="D43" s="80"/>
      <c r="E43" s="71">
        <v>0</v>
      </c>
    </row>
    <row r="44" spans="1:5" ht="15" customHeight="1" x14ac:dyDescent="0.25">
      <c r="A44" s="68" t="s">
        <v>8</v>
      </c>
      <c r="B44" s="69" t="s">
        <v>9</v>
      </c>
      <c r="C44" s="80"/>
      <c r="D44" s="80"/>
      <c r="E44" s="71">
        <v>0</v>
      </c>
    </row>
    <row r="45" spans="1:5" ht="15" customHeight="1" x14ac:dyDescent="0.25">
      <c r="A45" s="68" t="s">
        <v>10</v>
      </c>
      <c r="B45" s="69" t="s">
        <v>11</v>
      </c>
      <c r="C45" s="81"/>
      <c r="D45" s="81"/>
      <c r="E45" s="71">
        <v>0</v>
      </c>
    </row>
    <row r="46" spans="1:5" ht="15" customHeight="1" x14ac:dyDescent="0.25">
      <c r="A46" s="68" t="s">
        <v>12</v>
      </c>
      <c r="B46" s="69" t="s">
        <v>316</v>
      </c>
      <c r="C46" s="82"/>
      <c r="D46" s="82"/>
      <c r="E46" s="71">
        <v>0</v>
      </c>
    </row>
    <row r="47" spans="1:5" ht="15" customHeight="1" x14ac:dyDescent="0.25">
      <c r="A47" s="68" t="s">
        <v>14</v>
      </c>
      <c r="B47" s="69" t="s">
        <v>15</v>
      </c>
      <c r="C47" s="80"/>
      <c r="D47" s="80"/>
      <c r="E47" s="71">
        <f>SUM(E48:E52)</f>
        <v>21401</v>
      </c>
    </row>
    <row r="48" spans="1:5" ht="15" customHeight="1" x14ac:dyDescent="0.25">
      <c r="A48" s="68" t="s">
        <v>16</v>
      </c>
      <c r="B48" s="69" t="s">
        <v>17</v>
      </c>
      <c r="C48" s="80"/>
      <c r="D48" s="80"/>
      <c r="E48" s="71">
        <v>14999</v>
      </c>
    </row>
    <row r="49" spans="1:5" ht="15" customHeight="1" x14ac:dyDescent="0.25">
      <c r="A49" s="68" t="s">
        <v>18</v>
      </c>
      <c r="B49" s="69" t="s">
        <v>19</v>
      </c>
      <c r="C49" s="81"/>
      <c r="D49" s="81"/>
      <c r="E49" s="71">
        <v>476</v>
      </c>
    </row>
    <row r="50" spans="1:5" ht="15" customHeight="1" x14ac:dyDescent="0.25">
      <c r="A50" s="68" t="s">
        <v>20</v>
      </c>
      <c r="B50" s="69" t="s">
        <v>21</v>
      </c>
      <c r="C50" s="81"/>
      <c r="D50" s="81"/>
      <c r="E50" s="71">
        <v>4948</v>
      </c>
    </row>
    <row r="51" spans="1:5" ht="15" customHeight="1" x14ac:dyDescent="0.25">
      <c r="A51" s="68" t="s">
        <v>22</v>
      </c>
      <c r="B51" s="69" t="s">
        <v>23</v>
      </c>
      <c r="C51" s="80"/>
      <c r="D51" s="80"/>
      <c r="E51" s="71">
        <v>169</v>
      </c>
    </row>
    <row r="52" spans="1:5" ht="15" customHeight="1" x14ac:dyDescent="0.25">
      <c r="A52" s="68" t="s">
        <v>24</v>
      </c>
      <c r="B52" s="69" t="s">
        <v>25</v>
      </c>
      <c r="C52" s="80"/>
      <c r="D52" s="80"/>
      <c r="E52" s="71">
        <v>809</v>
      </c>
    </row>
    <row r="53" spans="1:5" s="1" customFormat="1" x14ac:dyDescent="0.25">
      <c r="A53" s="56">
        <v>10</v>
      </c>
      <c r="B53" s="73" t="s">
        <v>311</v>
      </c>
      <c r="C53" s="83"/>
      <c r="D53" s="84"/>
      <c r="E53" s="85">
        <f>E40+E47</f>
        <v>116564</v>
      </c>
    </row>
    <row r="54" spans="1:5" x14ac:dyDescent="0.25">
      <c r="A54" s="68" t="s">
        <v>1</v>
      </c>
      <c r="B54" s="69" t="s">
        <v>313</v>
      </c>
      <c r="C54" s="86" t="s">
        <v>315</v>
      </c>
      <c r="D54" s="70" t="s">
        <v>332</v>
      </c>
      <c r="E54" s="87">
        <f>E55+E56+E57+E58+E59+E60</f>
        <v>98357</v>
      </c>
    </row>
    <row r="55" spans="1:5" x14ac:dyDescent="0.25">
      <c r="A55" s="68" t="s">
        <v>2</v>
      </c>
      <c r="B55" s="69" t="s">
        <v>3</v>
      </c>
      <c r="C55" s="86"/>
      <c r="D55" s="86"/>
      <c r="E55" s="87">
        <v>91962</v>
      </c>
    </row>
    <row r="56" spans="1:5" x14ac:dyDescent="0.25">
      <c r="A56" s="68" t="s">
        <v>4</v>
      </c>
      <c r="B56" s="69" t="s">
        <v>5</v>
      </c>
      <c r="C56" s="86"/>
      <c r="D56" s="86"/>
      <c r="E56" s="87">
        <v>6067</v>
      </c>
    </row>
    <row r="57" spans="1:5" x14ac:dyDescent="0.25">
      <c r="A57" s="68" t="s">
        <v>6</v>
      </c>
      <c r="B57" s="69" t="s">
        <v>7</v>
      </c>
      <c r="C57" s="86"/>
      <c r="D57" s="86"/>
      <c r="E57" s="87">
        <v>96</v>
      </c>
    </row>
    <row r="58" spans="1:5" x14ac:dyDescent="0.25">
      <c r="A58" s="68" t="s">
        <v>8</v>
      </c>
      <c r="B58" s="69" t="s">
        <v>9</v>
      </c>
      <c r="C58" s="86"/>
      <c r="D58" s="86"/>
      <c r="E58" s="87">
        <v>21</v>
      </c>
    </row>
    <row r="59" spans="1:5" x14ac:dyDescent="0.25">
      <c r="A59" s="68" t="s">
        <v>10</v>
      </c>
      <c r="B59" s="69" t="s">
        <v>11</v>
      </c>
      <c r="C59" s="86"/>
      <c r="D59" s="86"/>
      <c r="E59" s="87">
        <v>0</v>
      </c>
    </row>
    <row r="60" spans="1:5" x14ac:dyDescent="0.25">
      <c r="A60" s="68" t="s">
        <v>12</v>
      </c>
      <c r="B60" s="69" t="s">
        <v>90</v>
      </c>
      <c r="C60" s="86"/>
      <c r="D60" s="86"/>
      <c r="E60" s="87">
        <v>211</v>
      </c>
    </row>
    <row r="61" spans="1:5" x14ac:dyDescent="0.25">
      <c r="A61" s="68" t="s">
        <v>14</v>
      </c>
      <c r="B61" s="69" t="s">
        <v>15</v>
      </c>
      <c r="C61" s="86"/>
      <c r="D61" s="86"/>
      <c r="E61" s="71">
        <f>SUM(E62:E66)</f>
        <v>21326</v>
      </c>
    </row>
    <row r="62" spans="1:5" x14ac:dyDescent="0.25">
      <c r="A62" s="68" t="s">
        <v>16</v>
      </c>
      <c r="B62" s="69" t="s">
        <v>17</v>
      </c>
      <c r="C62" s="86"/>
      <c r="D62" s="86"/>
      <c r="E62" s="71">
        <v>15430</v>
      </c>
    </row>
    <row r="63" spans="1:5" x14ac:dyDescent="0.25">
      <c r="A63" s="68" t="s">
        <v>18</v>
      </c>
      <c r="B63" s="69" t="s">
        <v>19</v>
      </c>
      <c r="C63" s="86"/>
      <c r="D63" s="86"/>
      <c r="E63" s="71">
        <v>488</v>
      </c>
    </row>
    <row r="64" spans="1:5" x14ac:dyDescent="0.25">
      <c r="A64" s="68" t="s">
        <v>20</v>
      </c>
      <c r="B64" s="69" t="s">
        <v>21</v>
      </c>
      <c r="C64" s="86"/>
      <c r="D64" s="86"/>
      <c r="E64" s="71">
        <v>5078</v>
      </c>
    </row>
    <row r="65" spans="1:5" ht="25.5" x14ac:dyDescent="0.25">
      <c r="A65" s="68" t="s">
        <v>22</v>
      </c>
      <c r="B65" s="69" t="s">
        <v>23</v>
      </c>
      <c r="C65" s="86"/>
      <c r="D65" s="86"/>
      <c r="E65" s="71">
        <v>174</v>
      </c>
    </row>
    <row r="66" spans="1:5" x14ac:dyDescent="0.25">
      <c r="A66" s="68" t="s">
        <v>24</v>
      </c>
      <c r="B66" s="69" t="s">
        <v>25</v>
      </c>
      <c r="C66" s="86"/>
      <c r="D66" s="86"/>
      <c r="E66" s="71">
        <v>156</v>
      </c>
    </row>
    <row r="67" spans="1:5" s="1" customFormat="1" x14ac:dyDescent="0.25">
      <c r="A67" s="56">
        <v>10</v>
      </c>
      <c r="B67" s="73" t="s">
        <v>314</v>
      </c>
      <c r="C67" s="88"/>
      <c r="D67" s="88"/>
      <c r="E67" s="85">
        <f>E54+E61</f>
        <v>119683</v>
      </c>
    </row>
    <row r="68" spans="1:5" x14ac:dyDescent="0.25">
      <c r="A68" s="68" t="s">
        <v>1</v>
      </c>
      <c r="B68" s="69" t="s">
        <v>317</v>
      </c>
      <c r="C68" s="86" t="s">
        <v>318</v>
      </c>
      <c r="D68" s="70" t="s">
        <v>40</v>
      </c>
      <c r="E68" s="71">
        <f>SUM(E69:E74)</f>
        <v>99575</v>
      </c>
    </row>
    <row r="69" spans="1:5" x14ac:dyDescent="0.25">
      <c r="A69" s="68" t="s">
        <v>2</v>
      </c>
      <c r="B69" s="69" t="s">
        <v>3</v>
      </c>
      <c r="C69" s="86"/>
      <c r="D69" s="86"/>
      <c r="E69" s="71">
        <v>93720</v>
      </c>
    </row>
    <row r="70" spans="1:5" x14ac:dyDescent="0.25">
      <c r="A70" s="68" t="s">
        <v>4</v>
      </c>
      <c r="B70" s="69" t="s">
        <v>5</v>
      </c>
      <c r="C70" s="86"/>
      <c r="D70" s="86"/>
      <c r="E70" s="71">
        <v>5855</v>
      </c>
    </row>
    <row r="71" spans="1:5" x14ac:dyDescent="0.25">
      <c r="A71" s="68" t="s">
        <v>6</v>
      </c>
      <c r="B71" s="69" t="s">
        <v>7</v>
      </c>
      <c r="C71" s="86"/>
      <c r="D71" s="86"/>
      <c r="E71" s="71"/>
    </row>
    <row r="72" spans="1:5" x14ac:dyDescent="0.25">
      <c r="A72" s="68" t="s">
        <v>8</v>
      </c>
      <c r="B72" s="69" t="s">
        <v>9</v>
      </c>
      <c r="C72" s="86"/>
      <c r="D72" s="86"/>
      <c r="E72" s="71"/>
    </row>
    <row r="73" spans="1:5" x14ac:dyDescent="0.25">
      <c r="A73" s="68" t="s">
        <v>10</v>
      </c>
      <c r="B73" s="69" t="s">
        <v>11</v>
      </c>
      <c r="C73" s="86"/>
      <c r="D73" s="86"/>
      <c r="E73" s="71"/>
    </row>
    <row r="74" spans="1:5" x14ac:dyDescent="0.25">
      <c r="A74" s="68" t="s">
        <v>12</v>
      </c>
      <c r="B74" s="69" t="s">
        <v>90</v>
      </c>
      <c r="C74" s="86"/>
      <c r="D74" s="86"/>
      <c r="E74" s="71"/>
    </row>
    <row r="75" spans="1:5" x14ac:dyDescent="0.25">
      <c r="A75" s="68" t="s">
        <v>14</v>
      </c>
      <c r="B75" s="69" t="s">
        <v>15</v>
      </c>
      <c r="C75" s="86"/>
      <c r="D75" s="86"/>
      <c r="E75" s="71">
        <f>SUM(E76:E80)</f>
        <v>22432</v>
      </c>
    </row>
    <row r="76" spans="1:5" x14ac:dyDescent="0.25">
      <c r="A76" s="68" t="s">
        <v>16</v>
      </c>
      <c r="B76" s="69" t="s">
        <v>17</v>
      </c>
      <c r="C76" s="86"/>
      <c r="D76" s="86"/>
      <c r="E76" s="71">
        <v>15733</v>
      </c>
    </row>
    <row r="77" spans="1:5" x14ac:dyDescent="0.25">
      <c r="A77" s="68" t="s">
        <v>18</v>
      </c>
      <c r="B77" s="69" t="s">
        <v>19</v>
      </c>
      <c r="C77" s="86"/>
      <c r="D77" s="86"/>
      <c r="E77" s="71">
        <v>498</v>
      </c>
    </row>
    <row r="78" spans="1:5" x14ac:dyDescent="0.25">
      <c r="A78" s="68" t="s">
        <v>20</v>
      </c>
      <c r="B78" s="69" t="s">
        <v>21</v>
      </c>
      <c r="C78" s="86"/>
      <c r="D78" s="86"/>
      <c r="E78" s="71">
        <v>5178</v>
      </c>
    </row>
    <row r="79" spans="1:5" ht="25.5" x14ac:dyDescent="0.25">
      <c r="A79" s="68" t="s">
        <v>22</v>
      </c>
      <c r="B79" s="69" t="s">
        <v>23</v>
      </c>
      <c r="C79" s="86"/>
      <c r="D79" s="86"/>
      <c r="E79" s="71">
        <v>177</v>
      </c>
    </row>
    <row r="80" spans="1:5" x14ac:dyDescent="0.25">
      <c r="A80" s="68" t="s">
        <v>24</v>
      </c>
      <c r="B80" s="69" t="s">
        <v>25</v>
      </c>
      <c r="C80" s="86"/>
      <c r="D80" s="86"/>
      <c r="E80" s="71">
        <v>846</v>
      </c>
    </row>
    <row r="81" spans="1:5" s="1" customFormat="1" x14ac:dyDescent="0.25">
      <c r="A81" s="88">
        <v>10</v>
      </c>
      <c r="B81" s="73" t="s">
        <v>319</v>
      </c>
      <c r="C81" s="88"/>
      <c r="D81" s="88"/>
      <c r="E81" s="85">
        <f>E68+E75</f>
        <v>122007</v>
      </c>
    </row>
    <row r="82" spans="1:5" x14ac:dyDescent="0.25">
      <c r="A82" s="68" t="s">
        <v>1</v>
      </c>
      <c r="B82" s="69" t="s">
        <v>320</v>
      </c>
      <c r="C82" s="86" t="s">
        <v>321</v>
      </c>
      <c r="D82" s="70" t="s">
        <v>40</v>
      </c>
      <c r="E82" s="71">
        <f>SUM(E83:E88)</f>
        <v>101071</v>
      </c>
    </row>
    <row r="83" spans="1:5" x14ac:dyDescent="0.25">
      <c r="A83" s="68" t="s">
        <v>2</v>
      </c>
      <c r="B83" s="69" t="s">
        <v>3</v>
      </c>
      <c r="C83" s="86"/>
      <c r="D83" s="86"/>
      <c r="E83" s="71">
        <v>95191</v>
      </c>
    </row>
    <row r="84" spans="1:5" x14ac:dyDescent="0.25">
      <c r="A84" s="68" t="s">
        <v>4</v>
      </c>
      <c r="B84" s="69" t="s">
        <v>5</v>
      </c>
      <c r="C84" s="86"/>
      <c r="D84" s="86"/>
      <c r="E84" s="71">
        <v>5880</v>
      </c>
    </row>
    <row r="85" spans="1:5" x14ac:dyDescent="0.25">
      <c r="A85" s="68" t="s">
        <v>6</v>
      </c>
      <c r="B85" s="69" t="s">
        <v>7</v>
      </c>
      <c r="C85" s="86"/>
      <c r="D85" s="86"/>
      <c r="E85" s="71"/>
    </row>
    <row r="86" spans="1:5" x14ac:dyDescent="0.25">
      <c r="A86" s="68" t="s">
        <v>8</v>
      </c>
      <c r="B86" s="69" t="s">
        <v>9</v>
      </c>
      <c r="C86" s="86"/>
      <c r="D86" s="86"/>
      <c r="E86" s="71"/>
    </row>
    <row r="87" spans="1:5" x14ac:dyDescent="0.25">
      <c r="A87" s="68" t="s">
        <v>10</v>
      </c>
      <c r="B87" s="69" t="s">
        <v>11</v>
      </c>
      <c r="C87" s="86"/>
      <c r="D87" s="86"/>
      <c r="E87" s="71"/>
    </row>
    <row r="88" spans="1:5" x14ac:dyDescent="0.25">
      <c r="A88" s="68" t="s">
        <v>12</v>
      </c>
      <c r="B88" s="69" t="s">
        <v>90</v>
      </c>
      <c r="C88" s="86"/>
      <c r="D88" s="86"/>
      <c r="E88" s="71"/>
    </row>
    <row r="89" spans="1:5" x14ac:dyDescent="0.25">
      <c r="A89" s="68" t="s">
        <v>14</v>
      </c>
      <c r="B89" s="69" t="s">
        <v>15</v>
      </c>
      <c r="C89" s="86"/>
      <c r="D89" s="86"/>
      <c r="E89" s="71">
        <f>SUM(E90:E94)</f>
        <v>22730</v>
      </c>
    </row>
    <row r="90" spans="1:5" x14ac:dyDescent="0.25">
      <c r="A90" s="68" t="s">
        <v>16</v>
      </c>
      <c r="B90" s="69" t="s">
        <v>17</v>
      </c>
      <c r="C90" s="86"/>
      <c r="D90" s="86"/>
      <c r="E90" s="71">
        <v>15930</v>
      </c>
    </row>
    <row r="91" spans="1:5" x14ac:dyDescent="0.25">
      <c r="A91" s="68" t="s">
        <v>18</v>
      </c>
      <c r="B91" s="69" t="s">
        <v>19</v>
      </c>
      <c r="C91" s="86"/>
      <c r="D91" s="86"/>
      <c r="E91" s="71">
        <v>505</v>
      </c>
    </row>
    <row r="92" spans="1:5" x14ac:dyDescent="0.25">
      <c r="A92" s="68" t="s">
        <v>20</v>
      </c>
      <c r="B92" s="69" t="s">
        <v>21</v>
      </c>
      <c r="C92" s="86"/>
      <c r="D92" s="86"/>
      <c r="E92" s="71">
        <v>5256</v>
      </c>
    </row>
    <row r="93" spans="1:5" ht="25.5" x14ac:dyDescent="0.25">
      <c r="A93" s="68" t="s">
        <v>22</v>
      </c>
      <c r="B93" s="69" t="s">
        <v>23</v>
      </c>
      <c r="C93" s="86"/>
      <c r="D93" s="86"/>
      <c r="E93" s="71">
        <v>180</v>
      </c>
    </row>
    <row r="94" spans="1:5" x14ac:dyDescent="0.25">
      <c r="A94" s="68" t="s">
        <v>24</v>
      </c>
      <c r="B94" s="69" t="s">
        <v>25</v>
      </c>
      <c r="C94" s="86"/>
      <c r="D94" s="86"/>
      <c r="E94" s="71">
        <v>859</v>
      </c>
    </row>
    <row r="95" spans="1:5" s="1" customFormat="1" x14ac:dyDescent="0.25">
      <c r="A95" s="88">
        <v>10</v>
      </c>
      <c r="B95" s="73" t="s">
        <v>322</v>
      </c>
      <c r="C95" s="88"/>
      <c r="D95" s="88"/>
      <c r="E95" s="85">
        <f>E82+E89</f>
        <v>123801</v>
      </c>
    </row>
    <row r="96" spans="1:5" x14ac:dyDescent="0.25">
      <c r="A96" s="68" t="s">
        <v>1</v>
      </c>
      <c r="B96" s="69" t="s">
        <v>323</v>
      </c>
      <c r="C96" s="86" t="s">
        <v>325</v>
      </c>
      <c r="D96" s="70" t="s">
        <v>40</v>
      </c>
      <c r="E96" s="71">
        <f>E97+E98+E100</f>
        <v>98877</v>
      </c>
    </row>
    <row r="97" spans="1:5" x14ac:dyDescent="0.25">
      <c r="A97" s="68" t="s">
        <v>2</v>
      </c>
      <c r="B97" s="69" t="s">
        <v>3</v>
      </c>
      <c r="C97" s="86"/>
      <c r="D97" s="86"/>
      <c r="E97" s="71">
        <f>92519+423</f>
        <v>92942</v>
      </c>
    </row>
    <row r="98" spans="1:5" x14ac:dyDescent="0.25">
      <c r="A98" s="68" t="s">
        <v>4</v>
      </c>
      <c r="B98" s="69" t="s">
        <v>5</v>
      </c>
      <c r="C98" s="86"/>
      <c r="D98" s="86"/>
      <c r="E98" s="71">
        <v>5867</v>
      </c>
    </row>
    <row r="99" spans="1:5" x14ac:dyDescent="0.25">
      <c r="A99" s="68" t="s">
        <v>6</v>
      </c>
      <c r="B99" s="69" t="s">
        <v>7</v>
      </c>
      <c r="C99" s="86"/>
      <c r="D99" s="86"/>
      <c r="E99" s="71"/>
    </row>
    <row r="100" spans="1:5" x14ac:dyDescent="0.25">
      <c r="A100" s="68" t="s">
        <v>8</v>
      </c>
      <c r="B100" s="69" t="s">
        <v>9</v>
      </c>
      <c r="C100" s="86"/>
      <c r="D100" s="86"/>
      <c r="E100" s="71">
        <v>68</v>
      </c>
    </row>
    <row r="101" spans="1:5" x14ac:dyDescent="0.25">
      <c r="A101" s="68" t="s">
        <v>10</v>
      </c>
      <c r="B101" s="69" t="s">
        <v>11</v>
      </c>
      <c r="C101" s="86"/>
      <c r="D101" s="86"/>
      <c r="E101" s="71"/>
    </row>
    <row r="102" spans="1:5" x14ac:dyDescent="0.25">
      <c r="A102" s="68" t="s">
        <v>12</v>
      </c>
      <c r="B102" s="69" t="s">
        <v>90</v>
      </c>
      <c r="C102" s="86"/>
      <c r="D102" s="86"/>
      <c r="E102" s="71"/>
    </row>
    <row r="103" spans="1:5" x14ac:dyDescent="0.25">
      <c r="A103" s="68" t="s">
        <v>14</v>
      </c>
      <c r="B103" s="69" t="s">
        <v>15</v>
      </c>
      <c r="C103" s="86"/>
      <c r="D103" s="86"/>
      <c r="E103" s="71">
        <f>SUM(E104:E108)</f>
        <v>21665</v>
      </c>
    </row>
    <row r="104" spans="1:5" x14ac:dyDescent="0.25">
      <c r="A104" s="68" t="s">
        <v>16</v>
      </c>
      <c r="B104" s="69" t="s">
        <v>17</v>
      </c>
      <c r="C104" s="86"/>
      <c r="D104" s="86"/>
      <c r="E104" s="71">
        <v>15469</v>
      </c>
    </row>
    <row r="105" spans="1:5" x14ac:dyDescent="0.25">
      <c r="A105" s="68" t="s">
        <v>18</v>
      </c>
      <c r="B105" s="69" t="s">
        <v>19</v>
      </c>
      <c r="C105" s="86"/>
      <c r="D105" s="86"/>
      <c r="E105" s="71">
        <v>492</v>
      </c>
    </row>
    <row r="106" spans="1:5" x14ac:dyDescent="0.25">
      <c r="A106" s="68" t="s">
        <v>20</v>
      </c>
      <c r="B106" s="69" t="s">
        <v>21</v>
      </c>
      <c r="C106" s="86"/>
      <c r="D106" s="86"/>
      <c r="E106" s="71">
        <v>5116</v>
      </c>
    </row>
    <row r="107" spans="1:5" ht="25.5" x14ac:dyDescent="0.25">
      <c r="A107" s="68" t="s">
        <v>22</v>
      </c>
      <c r="B107" s="69" t="s">
        <v>23</v>
      </c>
      <c r="C107" s="86"/>
      <c r="D107" s="86"/>
      <c r="E107" s="71">
        <v>175</v>
      </c>
    </row>
    <row r="108" spans="1:5" x14ac:dyDescent="0.25">
      <c r="A108" s="68" t="s">
        <v>24</v>
      </c>
      <c r="B108" s="69" t="s">
        <v>25</v>
      </c>
      <c r="C108" s="86"/>
      <c r="D108" s="86"/>
      <c r="E108" s="71">
        <v>413</v>
      </c>
    </row>
    <row r="109" spans="1:5" s="1" customFormat="1" x14ac:dyDescent="0.25">
      <c r="A109" s="88">
        <v>10</v>
      </c>
      <c r="B109" s="73" t="s">
        <v>324</v>
      </c>
      <c r="C109" s="88"/>
      <c r="D109" s="88"/>
      <c r="E109" s="85">
        <f>E96+E103</f>
        <v>120542</v>
      </c>
    </row>
    <row r="110" spans="1:5" x14ac:dyDescent="0.25">
      <c r="A110" s="68" t="s">
        <v>1</v>
      </c>
      <c r="B110" s="69" t="s">
        <v>326</v>
      </c>
      <c r="C110" s="86" t="s">
        <v>327</v>
      </c>
      <c r="D110" s="70" t="s">
        <v>40</v>
      </c>
      <c r="E110" s="71">
        <f>E111+E112+E113+E116</f>
        <v>98760</v>
      </c>
    </row>
    <row r="111" spans="1:5" x14ac:dyDescent="0.25">
      <c r="A111" s="68" t="s">
        <v>2</v>
      </c>
      <c r="B111" s="69" t="s">
        <v>3</v>
      </c>
      <c r="C111" s="86"/>
      <c r="D111" s="86"/>
      <c r="E111" s="71">
        <f>92882+503</f>
        <v>93385</v>
      </c>
    </row>
    <row r="112" spans="1:5" x14ac:dyDescent="0.25">
      <c r="A112" s="68" t="s">
        <v>4</v>
      </c>
      <c r="B112" s="69" t="s">
        <v>5</v>
      </c>
      <c r="C112" s="86"/>
      <c r="D112" s="86"/>
      <c r="E112" s="71">
        <v>5250</v>
      </c>
    </row>
    <row r="113" spans="1:5" x14ac:dyDescent="0.25">
      <c r="A113" s="68" t="s">
        <v>6</v>
      </c>
      <c r="B113" s="69" t="s">
        <v>7</v>
      </c>
      <c r="C113" s="86"/>
      <c r="D113" s="86"/>
      <c r="E113" s="71">
        <v>42</v>
      </c>
    </row>
    <row r="114" spans="1:5" x14ac:dyDescent="0.25">
      <c r="A114" s="68" t="s">
        <v>8</v>
      </c>
      <c r="B114" s="69" t="s">
        <v>9</v>
      </c>
      <c r="C114" s="86"/>
      <c r="D114" s="86"/>
      <c r="E114" s="71"/>
    </row>
    <row r="115" spans="1:5" x14ac:dyDescent="0.25">
      <c r="A115" s="68" t="s">
        <v>10</v>
      </c>
      <c r="B115" s="69" t="s">
        <v>11</v>
      </c>
      <c r="C115" s="86"/>
      <c r="D115" s="86"/>
      <c r="E115" s="71"/>
    </row>
    <row r="116" spans="1:5" x14ac:dyDescent="0.25">
      <c r="A116" s="68" t="s">
        <v>12</v>
      </c>
      <c r="B116" s="69" t="s">
        <v>90</v>
      </c>
      <c r="C116" s="86"/>
      <c r="D116" s="86"/>
      <c r="E116" s="71">
        <v>83</v>
      </c>
    </row>
    <row r="117" spans="1:5" x14ac:dyDescent="0.25">
      <c r="A117" s="68" t="s">
        <v>14</v>
      </c>
      <c r="B117" s="69" t="s">
        <v>15</v>
      </c>
      <c r="C117" s="86"/>
      <c r="D117" s="86"/>
      <c r="E117" s="71">
        <f>SUM(E118:E122)</f>
        <v>21640</v>
      </c>
    </row>
    <row r="118" spans="1:5" x14ac:dyDescent="0.25">
      <c r="A118" s="68" t="s">
        <v>16</v>
      </c>
      <c r="B118" s="69" t="s">
        <v>17</v>
      </c>
      <c r="C118" s="86"/>
      <c r="D118" s="86"/>
      <c r="E118" s="71">
        <v>15533</v>
      </c>
    </row>
    <row r="119" spans="1:5" x14ac:dyDescent="0.25">
      <c r="A119" s="68" t="s">
        <v>18</v>
      </c>
      <c r="B119" s="69" t="s">
        <v>19</v>
      </c>
      <c r="C119" s="86"/>
      <c r="D119" s="86"/>
      <c r="E119" s="71">
        <v>491</v>
      </c>
    </row>
    <row r="120" spans="1:5" x14ac:dyDescent="0.25">
      <c r="A120" s="68" t="s">
        <v>20</v>
      </c>
      <c r="B120" s="69" t="s">
        <v>21</v>
      </c>
      <c r="C120" s="86"/>
      <c r="D120" s="86"/>
      <c r="E120" s="71">
        <v>5109</v>
      </c>
    </row>
    <row r="121" spans="1:5" ht="25.5" x14ac:dyDescent="0.25">
      <c r="A121" s="68" t="s">
        <v>22</v>
      </c>
      <c r="B121" s="69" t="s">
        <v>23</v>
      </c>
      <c r="C121" s="86"/>
      <c r="D121" s="86"/>
      <c r="E121" s="71">
        <v>175</v>
      </c>
    </row>
    <row r="122" spans="1:5" x14ac:dyDescent="0.25">
      <c r="A122" s="68" t="s">
        <v>24</v>
      </c>
      <c r="B122" s="69" t="s">
        <v>25</v>
      </c>
      <c r="C122" s="86"/>
      <c r="D122" s="86"/>
      <c r="E122" s="71">
        <v>332</v>
      </c>
    </row>
    <row r="123" spans="1:5" s="1" customFormat="1" x14ac:dyDescent="0.25">
      <c r="A123" s="89">
        <v>10</v>
      </c>
      <c r="B123" s="73" t="s">
        <v>328</v>
      </c>
      <c r="C123" s="88"/>
      <c r="D123" s="88"/>
      <c r="E123" s="85">
        <f>E110+E117</f>
        <v>120400</v>
      </c>
    </row>
    <row r="124" spans="1:5" x14ac:dyDescent="0.25">
      <c r="A124" s="68" t="s">
        <v>1</v>
      </c>
      <c r="B124" s="69" t="s">
        <v>329</v>
      </c>
      <c r="C124" s="86" t="s">
        <v>330</v>
      </c>
      <c r="D124" s="70" t="s">
        <v>40</v>
      </c>
      <c r="E124" s="71">
        <f>E125+E126+E127+E128+E129+E130</f>
        <v>105403</v>
      </c>
    </row>
    <row r="125" spans="1:5" x14ac:dyDescent="0.25">
      <c r="A125" s="68" t="s">
        <v>2</v>
      </c>
      <c r="B125" s="69" t="s">
        <v>3</v>
      </c>
      <c r="C125" s="86"/>
      <c r="D125" s="86"/>
      <c r="E125" s="71">
        <f>100213+134</f>
        <v>100347</v>
      </c>
    </row>
    <row r="126" spans="1:5" x14ac:dyDescent="0.25">
      <c r="A126" s="68" t="s">
        <v>4</v>
      </c>
      <c r="B126" s="69" t="s">
        <v>5</v>
      </c>
      <c r="C126" s="86"/>
      <c r="D126" s="86"/>
      <c r="E126" s="71">
        <v>4951</v>
      </c>
    </row>
    <row r="127" spans="1:5" x14ac:dyDescent="0.25">
      <c r="A127" s="68" t="s">
        <v>6</v>
      </c>
      <c r="B127" s="69" t="s">
        <v>7</v>
      </c>
      <c r="C127" s="86"/>
      <c r="D127" s="86"/>
      <c r="E127" s="71">
        <v>27</v>
      </c>
    </row>
    <row r="128" spans="1:5" x14ac:dyDescent="0.25">
      <c r="A128" s="68" t="s">
        <v>8</v>
      </c>
      <c r="B128" s="69" t="s">
        <v>9</v>
      </c>
      <c r="C128" s="86"/>
      <c r="D128" s="86"/>
      <c r="E128" s="71"/>
    </row>
    <row r="129" spans="1:5" x14ac:dyDescent="0.25">
      <c r="A129" s="68" t="s">
        <v>10</v>
      </c>
      <c r="B129" s="69" t="s">
        <v>11</v>
      </c>
      <c r="C129" s="86"/>
      <c r="D129" s="86"/>
      <c r="E129" s="71"/>
    </row>
    <row r="130" spans="1:5" x14ac:dyDescent="0.25">
      <c r="A130" s="68" t="s">
        <v>12</v>
      </c>
      <c r="B130" s="69" t="s">
        <v>90</v>
      </c>
      <c r="C130" s="86"/>
      <c r="D130" s="86"/>
      <c r="E130" s="71">
        <v>78</v>
      </c>
    </row>
    <row r="131" spans="1:5" x14ac:dyDescent="0.25">
      <c r="A131" s="68" t="s">
        <v>14</v>
      </c>
      <c r="B131" s="69" t="s">
        <v>15</v>
      </c>
      <c r="C131" s="86"/>
      <c r="D131" s="86"/>
      <c r="E131" s="71">
        <f>SUM(E132:E136)</f>
        <v>23554</v>
      </c>
    </row>
    <row r="132" spans="1:5" x14ac:dyDescent="0.25">
      <c r="A132" s="68" t="s">
        <v>16</v>
      </c>
      <c r="B132" s="69" t="s">
        <v>17</v>
      </c>
      <c r="C132" s="86"/>
      <c r="D132" s="86"/>
      <c r="E132" s="71">
        <v>16606</v>
      </c>
    </row>
    <row r="133" spans="1:5" x14ac:dyDescent="0.25">
      <c r="A133" s="68" t="s">
        <v>18</v>
      </c>
      <c r="B133" s="69" t="s">
        <v>19</v>
      </c>
      <c r="C133" s="86"/>
      <c r="D133" s="86"/>
      <c r="E133" s="71">
        <v>526</v>
      </c>
    </row>
    <row r="134" spans="1:5" x14ac:dyDescent="0.25">
      <c r="A134" s="68" t="s">
        <v>20</v>
      </c>
      <c r="B134" s="69" t="s">
        <v>21</v>
      </c>
      <c r="C134" s="86"/>
      <c r="D134" s="86"/>
      <c r="E134" s="71">
        <v>5474</v>
      </c>
    </row>
    <row r="135" spans="1:5" ht="25.5" x14ac:dyDescent="0.25">
      <c r="A135" s="68" t="s">
        <v>22</v>
      </c>
      <c r="B135" s="69" t="s">
        <v>23</v>
      </c>
      <c r="C135" s="86"/>
      <c r="D135" s="86"/>
      <c r="E135" s="71">
        <v>187</v>
      </c>
    </row>
    <row r="136" spans="1:5" x14ac:dyDescent="0.25">
      <c r="A136" s="68" t="s">
        <v>24</v>
      </c>
      <c r="B136" s="69" t="s">
        <v>25</v>
      </c>
      <c r="C136" s="86"/>
      <c r="D136" s="86"/>
      <c r="E136" s="71">
        <v>761</v>
      </c>
    </row>
    <row r="137" spans="1:5" s="1" customFormat="1" ht="24" customHeight="1" x14ac:dyDescent="0.25">
      <c r="A137" s="88">
        <v>10</v>
      </c>
      <c r="B137" s="73" t="s">
        <v>331</v>
      </c>
      <c r="C137" s="88"/>
      <c r="D137" s="88"/>
      <c r="E137" s="85">
        <f>E124+E131</f>
        <v>128957</v>
      </c>
    </row>
    <row r="138" spans="1:5" x14ac:dyDescent="0.25">
      <c r="A138" s="68" t="s">
        <v>1</v>
      </c>
      <c r="B138" s="69" t="s">
        <v>509</v>
      </c>
      <c r="C138" s="86" t="s">
        <v>510</v>
      </c>
      <c r="D138" s="86">
        <v>7</v>
      </c>
      <c r="E138" s="71">
        <f>SUM(E139:E140)</f>
        <v>114039</v>
      </c>
    </row>
    <row r="139" spans="1:5" x14ac:dyDescent="0.25">
      <c r="A139" s="68" t="s">
        <v>2</v>
      </c>
      <c r="B139" s="69" t="s">
        <v>3</v>
      </c>
      <c r="C139" s="86"/>
      <c r="D139" s="86"/>
      <c r="E139" s="71">
        <v>107797</v>
      </c>
    </row>
    <row r="140" spans="1:5" x14ac:dyDescent="0.25">
      <c r="A140" s="68" t="s">
        <v>4</v>
      </c>
      <c r="B140" s="69" t="s">
        <v>5</v>
      </c>
      <c r="C140" s="86"/>
      <c r="D140" s="86"/>
      <c r="E140" s="71">
        <v>6242</v>
      </c>
    </row>
    <row r="141" spans="1:5" x14ac:dyDescent="0.25">
      <c r="A141" s="68" t="s">
        <v>6</v>
      </c>
      <c r="B141" s="69" t="s">
        <v>7</v>
      </c>
      <c r="C141" s="86"/>
      <c r="D141" s="86"/>
      <c r="E141" s="71"/>
    </row>
    <row r="142" spans="1:5" x14ac:dyDescent="0.25">
      <c r="A142" s="68" t="s">
        <v>8</v>
      </c>
      <c r="B142" s="69" t="s">
        <v>9</v>
      </c>
      <c r="C142" s="86"/>
      <c r="D142" s="86"/>
      <c r="E142" s="71"/>
    </row>
    <row r="143" spans="1:5" x14ac:dyDescent="0.25">
      <c r="A143" s="68" t="s">
        <v>10</v>
      </c>
      <c r="B143" s="69" t="s">
        <v>11</v>
      </c>
      <c r="C143" s="86"/>
      <c r="D143" s="86"/>
      <c r="E143" s="71"/>
    </row>
    <row r="144" spans="1:5" x14ac:dyDescent="0.25">
      <c r="A144" s="68" t="s">
        <v>12</v>
      </c>
      <c r="B144" s="69" t="s">
        <v>90</v>
      </c>
      <c r="C144" s="86"/>
      <c r="D144" s="86"/>
      <c r="E144" s="71"/>
    </row>
    <row r="145" spans="1:5" x14ac:dyDescent="0.25">
      <c r="A145" s="68" t="s">
        <v>14</v>
      </c>
      <c r="B145" s="69" t="s">
        <v>15</v>
      </c>
      <c r="C145" s="86"/>
      <c r="D145" s="86"/>
      <c r="E145" s="71">
        <f>SUM(E146:E150)</f>
        <v>25690</v>
      </c>
    </row>
    <row r="146" spans="1:5" x14ac:dyDescent="0.25">
      <c r="A146" s="68" t="s">
        <v>16</v>
      </c>
      <c r="B146" s="69" t="s">
        <v>17</v>
      </c>
      <c r="C146" s="86"/>
      <c r="D146" s="86"/>
      <c r="E146" s="71">
        <v>18018</v>
      </c>
    </row>
    <row r="147" spans="1:5" x14ac:dyDescent="0.25">
      <c r="A147" s="68" t="s">
        <v>18</v>
      </c>
      <c r="B147" s="69" t="s">
        <v>19</v>
      </c>
      <c r="C147" s="86"/>
      <c r="D147" s="86"/>
      <c r="E147" s="71">
        <v>570</v>
      </c>
    </row>
    <row r="148" spans="1:5" x14ac:dyDescent="0.25">
      <c r="A148" s="68" t="s">
        <v>20</v>
      </c>
      <c r="B148" s="69" t="s">
        <v>21</v>
      </c>
      <c r="C148" s="86"/>
      <c r="D148" s="86"/>
      <c r="E148" s="71">
        <v>5930</v>
      </c>
    </row>
    <row r="149" spans="1:5" ht="25.5" x14ac:dyDescent="0.25">
      <c r="A149" s="68" t="s">
        <v>22</v>
      </c>
      <c r="B149" s="69" t="s">
        <v>23</v>
      </c>
      <c r="C149" s="86"/>
      <c r="D149" s="86"/>
      <c r="E149" s="71">
        <v>203</v>
      </c>
    </row>
    <row r="150" spans="1:5" x14ac:dyDescent="0.25">
      <c r="A150" s="68" t="s">
        <v>24</v>
      </c>
      <c r="B150" s="69" t="s">
        <v>25</v>
      </c>
      <c r="C150" s="86"/>
      <c r="D150" s="86"/>
      <c r="E150" s="71">
        <v>969</v>
      </c>
    </row>
    <row r="151" spans="1:5" s="1" customFormat="1" x14ac:dyDescent="0.25">
      <c r="A151" s="88">
        <v>10</v>
      </c>
      <c r="B151" s="73" t="s">
        <v>511</v>
      </c>
      <c r="C151" s="88"/>
      <c r="D151" s="88"/>
      <c r="E151" s="71">
        <f>E138+E145</f>
        <v>139729</v>
      </c>
    </row>
    <row r="152" spans="1:5" x14ac:dyDescent="0.25">
      <c r="A152" s="68" t="s">
        <v>1</v>
      </c>
      <c r="B152" s="69" t="s">
        <v>512</v>
      </c>
      <c r="C152" s="86" t="s">
        <v>513</v>
      </c>
      <c r="D152" s="86">
        <v>7</v>
      </c>
      <c r="E152" s="71">
        <f>E153+E154</f>
        <v>110539</v>
      </c>
    </row>
    <row r="153" spans="1:5" x14ac:dyDescent="0.25">
      <c r="A153" s="68" t="s">
        <v>2</v>
      </c>
      <c r="B153" s="69" t="s">
        <v>3</v>
      </c>
      <c r="C153" s="86"/>
      <c r="D153" s="86"/>
      <c r="E153" s="71">
        <v>104473</v>
      </c>
    </row>
    <row r="154" spans="1:5" x14ac:dyDescent="0.25">
      <c r="A154" s="68" t="s">
        <v>4</v>
      </c>
      <c r="B154" s="69" t="s">
        <v>5</v>
      </c>
      <c r="C154" s="86"/>
      <c r="D154" s="86"/>
      <c r="E154" s="71">
        <v>6066</v>
      </c>
    </row>
    <row r="155" spans="1:5" x14ac:dyDescent="0.25">
      <c r="A155" s="68" t="s">
        <v>6</v>
      </c>
      <c r="B155" s="69" t="s">
        <v>7</v>
      </c>
      <c r="C155" s="86"/>
      <c r="D155" s="86"/>
      <c r="E155" s="71"/>
    </row>
    <row r="156" spans="1:5" x14ac:dyDescent="0.25">
      <c r="A156" s="68" t="s">
        <v>8</v>
      </c>
      <c r="B156" s="69" t="s">
        <v>9</v>
      </c>
      <c r="C156" s="86"/>
      <c r="D156" s="86"/>
      <c r="E156" s="71"/>
    </row>
    <row r="157" spans="1:5" x14ac:dyDescent="0.25">
      <c r="A157" s="68" t="s">
        <v>10</v>
      </c>
      <c r="B157" s="69" t="s">
        <v>11</v>
      </c>
      <c r="C157" s="86"/>
      <c r="D157" s="86"/>
      <c r="E157" s="71"/>
    </row>
    <row r="158" spans="1:5" x14ac:dyDescent="0.25">
      <c r="A158" s="68" t="s">
        <v>12</v>
      </c>
      <c r="B158" s="69" t="s">
        <v>90</v>
      </c>
      <c r="C158" s="86"/>
      <c r="D158" s="86"/>
      <c r="E158" s="71"/>
    </row>
    <row r="159" spans="1:5" x14ac:dyDescent="0.25">
      <c r="A159" s="68" t="s">
        <v>14</v>
      </c>
      <c r="B159" s="69" t="s">
        <v>15</v>
      </c>
      <c r="C159" s="86"/>
      <c r="D159" s="86"/>
      <c r="E159" s="88">
        <f>SUM(E160:E164)</f>
        <v>24903</v>
      </c>
    </row>
    <row r="160" spans="1:5" x14ac:dyDescent="0.25">
      <c r="A160" s="68" t="s">
        <v>16</v>
      </c>
      <c r="B160" s="69" t="s">
        <v>17</v>
      </c>
      <c r="C160" s="86"/>
      <c r="D160" s="86"/>
      <c r="E160" s="88">
        <v>17465</v>
      </c>
    </row>
    <row r="161" spans="1:5" x14ac:dyDescent="0.25">
      <c r="A161" s="68" t="s">
        <v>18</v>
      </c>
      <c r="B161" s="69" t="s">
        <v>19</v>
      </c>
      <c r="C161" s="86"/>
      <c r="D161" s="86"/>
      <c r="E161" s="88">
        <v>553</v>
      </c>
    </row>
    <row r="162" spans="1:5" x14ac:dyDescent="0.25">
      <c r="A162" s="68" t="s">
        <v>20</v>
      </c>
      <c r="B162" s="69" t="s">
        <v>21</v>
      </c>
      <c r="C162" s="86"/>
      <c r="D162" s="86"/>
      <c r="E162" s="88">
        <v>5748</v>
      </c>
    </row>
    <row r="163" spans="1:5" ht="25.5" x14ac:dyDescent="0.25">
      <c r="A163" s="68" t="s">
        <v>22</v>
      </c>
      <c r="B163" s="69" t="s">
        <v>23</v>
      </c>
      <c r="C163" s="86"/>
      <c r="D163" s="86"/>
      <c r="E163" s="88">
        <v>197</v>
      </c>
    </row>
    <row r="164" spans="1:5" x14ac:dyDescent="0.25">
      <c r="A164" s="68" t="s">
        <v>24</v>
      </c>
      <c r="B164" s="69" t="s">
        <v>25</v>
      </c>
      <c r="C164" s="86"/>
      <c r="D164" s="86"/>
      <c r="E164" s="88">
        <v>940</v>
      </c>
    </row>
    <row r="165" spans="1:5" s="1" customFormat="1" x14ac:dyDescent="0.25">
      <c r="A165" s="88">
        <v>10</v>
      </c>
      <c r="B165" s="73" t="s">
        <v>514</v>
      </c>
      <c r="C165" s="88"/>
      <c r="D165" s="88"/>
      <c r="E165" s="90">
        <f>E159+E152</f>
        <v>135442</v>
      </c>
    </row>
    <row r="166" spans="1:5" x14ac:dyDescent="0.25">
      <c r="A166" s="68" t="s">
        <v>1</v>
      </c>
      <c r="B166" s="69" t="s">
        <v>515</v>
      </c>
      <c r="C166" s="86" t="s">
        <v>516</v>
      </c>
      <c r="D166" s="86">
        <v>9</v>
      </c>
      <c r="E166" s="88">
        <f>E168+E167</f>
        <v>110714</v>
      </c>
    </row>
    <row r="167" spans="1:5" x14ac:dyDescent="0.25">
      <c r="A167" s="68" t="s">
        <v>2</v>
      </c>
      <c r="B167" s="69" t="s">
        <v>3</v>
      </c>
      <c r="C167" s="86"/>
      <c r="D167" s="86"/>
      <c r="E167" s="88">
        <v>104587</v>
      </c>
    </row>
    <row r="168" spans="1:5" x14ac:dyDescent="0.25">
      <c r="A168" s="68" t="s">
        <v>4</v>
      </c>
      <c r="B168" s="69" t="s">
        <v>5</v>
      </c>
      <c r="C168" s="86"/>
      <c r="D168" s="86"/>
      <c r="E168" s="88">
        <v>6127</v>
      </c>
    </row>
    <row r="169" spans="1:5" x14ac:dyDescent="0.25">
      <c r="A169" s="68" t="s">
        <v>6</v>
      </c>
      <c r="B169" s="69" t="s">
        <v>7</v>
      </c>
      <c r="C169" s="86"/>
      <c r="D169" s="86"/>
      <c r="E169" s="88"/>
    </row>
    <row r="170" spans="1:5" x14ac:dyDescent="0.25">
      <c r="A170" s="68" t="s">
        <v>8</v>
      </c>
      <c r="B170" s="69" t="s">
        <v>9</v>
      </c>
      <c r="C170" s="86"/>
      <c r="D170" s="86"/>
      <c r="E170" s="88"/>
    </row>
    <row r="171" spans="1:5" x14ac:dyDescent="0.25">
      <c r="A171" s="68" t="s">
        <v>10</v>
      </c>
      <c r="B171" s="69" t="s">
        <v>11</v>
      </c>
      <c r="C171" s="86"/>
      <c r="D171" s="86"/>
      <c r="E171" s="88"/>
    </row>
    <row r="172" spans="1:5" x14ac:dyDescent="0.25">
      <c r="A172" s="68" t="s">
        <v>12</v>
      </c>
      <c r="B172" s="69" t="s">
        <v>90</v>
      </c>
      <c r="C172" s="86"/>
      <c r="D172" s="86"/>
      <c r="E172" s="88"/>
    </row>
    <row r="173" spans="1:5" x14ac:dyDescent="0.25">
      <c r="A173" s="68" t="s">
        <v>14</v>
      </c>
      <c r="B173" s="69" t="s">
        <v>15</v>
      </c>
      <c r="C173" s="86"/>
      <c r="D173" s="86"/>
      <c r="E173" s="88">
        <f>SUM(E174:E178)</f>
        <v>24235</v>
      </c>
    </row>
    <row r="174" spans="1:5" x14ac:dyDescent="0.25">
      <c r="A174" s="68" t="s">
        <v>16</v>
      </c>
      <c r="B174" s="69" t="s">
        <v>17</v>
      </c>
      <c r="C174" s="86"/>
      <c r="D174" s="86"/>
      <c r="E174" s="88">
        <v>17375</v>
      </c>
    </row>
    <row r="175" spans="1:5" x14ac:dyDescent="0.25">
      <c r="A175" s="68" t="s">
        <v>18</v>
      </c>
      <c r="B175" s="69" t="s">
        <v>19</v>
      </c>
      <c r="C175" s="86"/>
      <c r="D175" s="86"/>
      <c r="E175" s="88">
        <v>549</v>
      </c>
    </row>
    <row r="176" spans="1:5" x14ac:dyDescent="0.25">
      <c r="A176" s="68" t="s">
        <v>20</v>
      </c>
      <c r="B176" s="69" t="s">
        <v>21</v>
      </c>
      <c r="C176" s="86"/>
      <c r="D176" s="86"/>
      <c r="E176" s="88">
        <v>5712</v>
      </c>
    </row>
    <row r="177" spans="1:5" ht="25.5" x14ac:dyDescent="0.25">
      <c r="A177" s="68" t="s">
        <v>22</v>
      </c>
      <c r="B177" s="69" t="s">
        <v>23</v>
      </c>
      <c r="C177" s="86"/>
      <c r="D177" s="86"/>
      <c r="E177" s="88">
        <v>196</v>
      </c>
    </row>
    <row r="178" spans="1:5" x14ac:dyDescent="0.25">
      <c r="A178" s="68" t="s">
        <v>24</v>
      </c>
      <c r="B178" s="69" t="s">
        <v>25</v>
      </c>
      <c r="C178" s="86"/>
      <c r="D178" s="86"/>
      <c r="E178" s="88">
        <v>403</v>
      </c>
    </row>
    <row r="179" spans="1:5" s="1" customFormat="1" x14ac:dyDescent="0.25">
      <c r="A179" s="88">
        <v>10</v>
      </c>
      <c r="B179" s="73" t="s">
        <v>517</v>
      </c>
      <c r="C179" s="88"/>
      <c r="D179" s="88"/>
      <c r="E179" s="88">
        <f>E173+E166</f>
        <v>134949</v>
      </c>
    </row>
    <row r="180" spans="1:5" x14ac:dyDescent="0.25">
      <c r="A180" s="68" t="s">
        <v>1</v>
      </c>
      <c r="B180" s="69" t="s">
        <v>518</v>
      </c>
      <c r="C180" s="86" t="s">
        <v>520</v>
      </c>
      <c r="D180" s="86"/>
      <c r="E180" s="88">
        <v>1230575</v>
      </c>
    </row>
    <row r="181" spans="1:5" x14ac:dyDescent="0.25">
      <c r="A181" s="68" t="s">
        <v>2</v>
      </c>
      <c r="B181" s="69" t="s">
        <v>3</v>
      </c>
      <c r="C181" s="86"/>
      <c r="D181" s="86"/>
      <c r="E181" s="88">
        <v>1159278</v>
      </c>
    </row>
    <row r="182" spans="1:5" x14ac:dyDescent="0.25">
      <c r="A182" s="68" t="s">
        <v>4</v>
      </c>
      <c r="B182" s="69" t="s">
        <v>5</v>
      </c>
      <c r="C182" s="86"/>
      <c r="D182" s="86"/>
      <c r="E182" s="88">
        <v>69897</v>
      </c>
    </row>
    <row r="183" spans="1:5" x14ac:dyDescent="0.25">
      <c r="A183" s="68" t="s">
        <v>6</v>
      </c>
      <c r="B183" s="69" t="s">
        <v>7</v>
      </c>
      <c r="C183" s="86"/>
      <c r="D183" s="86"/>
      <c r="E183" s="88">
        <v>223</v>
      </c>
    </row>
    <row r="184" spans="1:5" x14ac:dyDescent="0.25">
      <c r="A184" s="68" t="s">
        <v>8</v>
      </c>
      <c r="B184" s="69" t="s">
        <v>9</v>
      </c>
      <c r="C184" s="86"/>
      <c r="D184" s="86"/>
      <c r="E184" s="88">
        <v>629</v>
      </c>
    </row>
    <row r="185" spans="1:5" x14ac:dyDescent="0.25">
      <c r="A185" s="68" t="s">
        <v>10</v>
      </c>
      <c r="B185" s="69" t="s">
        <v>11</v>
      </c>
      <c r="C185" s="86"/>
      <c r="D185" s="86"/>
      <c r="E185" s="88"/>
    </row>
    <row r="186" spans="1:5" x14ac:dyDescent="0.25">
      <c r="A186" s="68" t="s">
        <v>12</v>
      </c>
      <c r="B186" s="69" t="s">
        <v>90</v>
      </c>
      <c r="C186" s="86"/>
      <c r="D186" s="86"/>
      <c r="E186" s="88">
        <v>548</v>
      </c>
    </row>
    <row r="187" spans="1:5" x14ac:dyDescent="0.25">
      <c r="A187" s="68" t="s">
        <v>14</v>
      </c>
      <c r="B187" s="69" t="s">
        <v>15</v>
      </c>
      <c r="C187" s="86"/>
      <c r="D187" s="86"/>
      <c r="E187" s="88">
        <v>274136</v>
      </c>
    </row>
    <row r="188" spans="1:5" x14ac:dyDescent="0.25">
      <c r="A188" s="68" t="s">
        <v>16</v>
      </c>
      <c r="B188" s="69" t="s">
        <v>17</v>
      </c>
      <c r="C188" s="86"/>
      <c r="D188" s="86"/>
      <c r="E188" s="88">
        <v>193806</v>
      </c>
    </row>
    <row r="189" spans="1:5" x14ac:dyDescent="0.25">
      <c r="A189" s="68" t="s">
        <v>18</v>
      </c>
      <c r="B189" s="69" t="s">
        <v>19</v>
      </c>
      <c r="C189" s="86"/>
      <c r="D189" s="86"/>
      <c r="E189" s="88">
        <v>6137</v>
      </c>
    </row>
    <row r="190" spans="1:5" x14ac:dyDescent="0.25">
      <c r="A190" s="68" t="s">
        <v>20</v>
      </c>
      <c r="B190" s="69" t="s">
        <v>21</v>
      </c>
      <c r="C190" s="86"/>
      <c r="D190" s="86"/>
      <c r="E190" s="88">
        <v>63838</v>
      </c>
    </row>
    <row r="191" spans="1:5" ht="25.5" x14ac:dyDescent="0.25">
      <c r="A191" s="68" t="s">
        <v>22</v>
      </c>
      <c r="B191" s="69" t="s">
        <v>23</v>
      </c>
      <c r="C191" s="86"/>
      <c r="D191" s="86"/>
      <c r="E191" s="88">
        <v>2185</v>
      </c>
    </row>
    <row r="192" spans="1:5" x14ac:dyDescent="0.25">
      <c r="A192" s="68" t="s">
        <v>24</v>
      </c>
      <c r="B192" s="69" t="s">
        <v>25</v>
      </c>
      <c r="C192" s="86"/>
      <c r="D192" s="86"/>
      <c r="E192" s="88">
        <v>8170</v>
      </c>
    </row>
    <row r="193" spans="1:5" s="1" customFormat="1" x14ac:dyDescent="0.25">
      <c r="A193" s="88">
        <v>10</v>
      </c>
      <c r="B193" s="73" t="s">
        <v>519</v>
      </c>
      <c r="C193" s="88"/>
      <c r="D193" s="88"/>
      <c r="E193" s="88">
        <f>E180+E187</f>
        <v>1504711</v>
      </c>
    </row>
    <row r="194" spans="1:5" x14ac:dyDescent="0.25">
      <c r="A194" s="55"/>
      <c r="B194" s="55"/>
      <c r="C194" s="55"/>
      <c r="D194" s="55"/>
      <c r="E194" s="56"/>
    </row>
    <row r="195" spans="1:5" x14ac:dyDescent="0.25">
      <c r="A195" s="55"/>
      <c r="B195" s="55"/>
      <c r="C195" s="55"/>
      <c r="D195" s="55"/>
      <c r="E195" s="56"/>
    </row>
    <row r="196" spans="1:5" x14ac:dyDescent="0.25">
      <c r="A196" s="55"/>
      <c r="B196" s="55"/>
      <c r="C196" s="55"/>
      <c r="D196" s="55"/>
      <c r="E196" s="56"/>
    </row>
    <row r="197" spans="1:5" x14ac:dyDescent="0.25">
      <c r="A197" s="55"/>
      <c r="B197" s="55" t="s">
        <v>524</v>
      </c>
      <c r="C197" s="53" t="s">
        <v>526</v>
      </c>
      <c r="D197" s="53"/>
      <c r="E197" s="53"/>
    </row>
    <row r="198" spans="1:5" x14ac:dyDescent="0.25">
      <c r="A198" s="55"/>
      <c r="B198" s="55" t="s">
        <v>525</v>
      </c>
      <c r="C198" s="53" t="s">
        <v>527</v>
      </c>
      <c r="D198" s="53"/>
      <c r="E198" s="53"/>
    </row>
    <row r="199" spans="1:5" x14ac:dyDescent="0.25">
      <c r="A199" s="91"/>
      <c r="B199" s="91"/>
      <c r="C199" s="91"/>
      <c r="D199" s="91"/>
      <c r="E199" s="92"/>
    </row>
    <row r="200" spans="1:5" x14ac:dyDescent="0.25">
      <c r="A200" s="91"/>
      <c r="B200" s="91"/>
      <c r="C200" s="91"/>
      <c r="D200" s="91"/>
      <c r="E200" s="92"/>
    </row>
    <row r="201" spans="1:5" x14ac:dyDescent="0.25">
      <c r="A201" s="91"/>
      <c r="B201" s="91"/>
      <c r="C201" s="38" t="s">
        <v>528</v>
      </c>
      <c r="D201" s="38"/>
      <c r="E201" s="38"/>
    </row>
    <row r="202" spans="1:5" x14ac:dyDescent="0.25">
      <c r="A202" s="91"/>
      <c r="B202" s="91"/>
      <c r="C202" s="38" t="s">
        <v>529</v>
      </c>
      <c r="D202" s="38"/>
      <c r="E202" s="38"/>
    </row>
  </sheetData>
  <mergeCells count="12">
    <mergeCell ref="C201:E201"/>
    <mergeCell ref="C202:E202"/>
    <mergeCell ref="A1:B1"/>
    <mergeCell ref="A2:B2"/>
    <mergeCell ref="C197:E197"/>
    <mergeCell ref="C198:E198"/>
    <mergeCell ref="C53:D53"/>
    <mergeCell ref="A7:E7"/>
    <mergeCell ref="A8:E8"/>
    <mergeCell ref="A6:B6"/>
    <mergeCell ref="C39:E39"/>
    <mergeCell ref="C25:E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7"/>
  <sheetViews>
    <sheetView tabSelected="1" topLeftCell="A249" workbookViewId="0">
      <selection activeCell="H260" sqref="H260"/>
    </sheetView>
  </sheetViews>
  <sheetFormatPr defaultRowHeight="15" x14ac:dyDescent="0.25"/>
  <cols>
    <col min="1" max="1" width="8.375" customWidth="1"/>
    <col min="2" max="2" width="11" customWidth="1"/>
    <col min="3" max="3" width="35.875" customWidth="1"/>
    <col min="4" max="4" width="40.25" bestFit="1" customWidth="1"/>
    <col min="5" max="5" width="13.875" customWidth="1"/>
    <col min="6" max="6" width="37.375" customWidth="1"/>
  </cols>
  <sheetData>
    <row r="1" spans="1:6" x14ac:dyDescent="0.25">
      <c r="A1" s="39" t="s">
        <v>26</v>
      </c>
      <c r="B1" s="39"/>
    </row>
    <row r="4" spans="1:6" ht="18.75" customHeight="1" x14ac:dyDescent="0.25">
      <c r="A4" s="42" t="s">
        <v>186</v>
      </c>
      <c r="B4" s="42"/>
      <c r="C4" s="42"/>
      <c r="D4" s="42"/>
      <c r="E4" s="42"/>
      <c r="F4" s="42"/>
    </row>
    <row r="5" spans="1:6" ht="18.75" customHeight="1" x14ac:dyDescent="0.25">
      <c r="A5" s="20"/>
      <c r="B5" s="20"/>
      <c r="C5" s="20"/>
      <c r="D5" s="20"/>
      <c r="E5" s="20"/>
      <c r="F5" s="20"/>
    </row>
    <row r="6" spans="1:6" ht="18.75" customHeight="1" x14ac:dyDescent="0.25">
      <c r="A6" s="20"/>
      <c r="B6" s="20"/>
      <c r="C6" s="20"/>
      <c r="D6" s="20"/>
      <c r="E6" s="20"/>
      <c r="F6" s="20"/>
    </row>
    <row r="8" spans="1:6" ht="21" customHeight="1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87</v>
      </c>
    </row>
    <row r="9" spans="1:6" x14ac:dyDescent="0.25">
      <c r="A9" s="4">
        <v>1</v>
      </c>
      <c r="B9" s="2" t="s">
        <v>42</v>
      </c>
      <c r="C9" s="2" t="s">
        <v>93</v>
      </c>
      <c r="D9" s="2" t="s">
        <v>43</v>
      </c>
      <c r="E9" s="3">
        <v>32.75</v>
      </c>
      <c r="F9" s="2" t="s">
        <v>44</v>
      </c>
    </row>
    <row r="10" spans="1:6" x14ac:dyDescent="0.25">
      <c r="A10" s="4">
        <v>2</v>
      </c>
      <c r="B10" s="2" t="s">
        <v>42</v>
      </c>
      <c r="C10" s="2" t="s">
        <v>94</v>
      </c>
      <c r="D10" s="2" t="s">
        <v>45</v>
      </c>
      <c r="E10" s="3">
        <v>3243.13</v>
      </c>
      <c r="F10" s="2" t="s">
        <v>46</v>
      </c>
    </row>
    <row r="11" spans="1:6" x14ac:dyDescent="0.25">
      <c r="A11" s="4">
        <v>3</v>
      </c>
      <c r="B11" s="2" t="s">
        <v>42</v>
      </c>
      <c r="C11" s="2" t="s">
        <v>104</v>
      </c>
      <c r="D11" s="2" t="s">
        <v>47</v>
      </c>
      <c r="E11" s="3">
        <v>1971.33</v>
      </c>
      <c r="F11" s="2" t="s">
        <v>48</v>
      </c>
    </row>
    <row r="12" spans="1:6" x14ac:dyDescent="0.25">
      <c r="A12" s="4">
        <v>4</v>
      </c>
      <c r="B12" s="2" t="s">
        <v>42</v>
      </c>
      <c r="C12" s="2" t="s">
        <v>104</v>
      </c>
      <c r="D12" s="2" t="s">
        <v>49</v>
      </c>
      <c r="E12" s="3">
        <v>2151.86</v>
      </c>
      <c r="F12" s="2" t="s">
        <v>50</v>
      </c>
    </row>
    <row r="13" spans="1:6" x14ac:dyDescent="0.25">
      <c r="A13" s="4">
        <v>5</v>
      </c>
      <c r="B13" s="2" t="s">
        <v>42</v>
      </c>
      <c r="C13" s="2" t="s">
        <v>95</v>
      </c>
      <c r="D13" s="2" t="s">
        <v>51</v>
      </c>
      <c r="E13" s="3">
        <v>234.92</v>
      </c>
      <c r="F13" s="2" t="s">
        <v>52</v>
      </c>
    </row>
    <row r="14" spans="1:6" x14ac:dyDescent="0.25">
      <c r="A14" s="4">
        <v>6</v>
      </c>
      <c r="B14" s="2" t="s">
        <v>42</v>
      </c>
      <c r="C14" s="2" t="s">
        <v>96</v>
      </c>
      <c r="D14" s="2" t="s">
        <v>53</v>
      </c>
      <c r="E14" s="3">
        <v>718.62</v>
      </c>
      <c r="F14" s="2" t="s">
        <v>54</v>
      </c>
    </row>
    <row r="15" spans="1:6" x14ac:dyDescent="0.25">
      <c r="A15" s="4">
        <v>7</v>
      </c>
      <c r="B15" s="2" t="s">
        <v>42</v>
      </c>
      <c r="C15" s="2" t="s">
        <v>105</v>
      </c>
      <c r="D15" s="2" t="s">
        <v>55</v>
      </c>
      <c r="E15" s="3">
        <v>103.76</v>
      </c>
      <c r="F15" s="2" t="s">
        <v>56</v>
      </c>
    </row>
    <row r="16" spans="1:6" x14ac:dyDescent="0.25">
      <c r="A16" s="4">
        <v>8</v>
      </c>
      <c r="B16" s="2" t="s">
        <v>42</v>
      </c>
      <c r="C16" s="2" t="s">
        <v>106</v>
      </c>
      <c r="D16" s="2" t="s">
        <v>57</v>
      </c>
      <c r="E16" s="3">
        <v>90</v>
      </c>
      <c r="F16" s="2" t="s">
        <v>88</v>
      </c>
    </row>
    <row r="17" spans="1:6" x14ac:dyDescent="0.25">
      <c r="A17" s="4">
        <v>9</v>
      </c>
      <c r="B17" s="2" t="s">
        <v>42</v>
      </c>
      <c r="C17" s="2" t="s">
        <v>107</v>
      </c>
      <c r="D17" s="2" t="s">
        <v>58</v>
      </c>
      <c r="E17" s="3">
        <v>282</v>
      </c>
      <c r="F17" s="2" t="s">
        <v>59</v>
      </c>
    </row>
    <row r="18" spans="1:6" x14ac:dyDescent="0.25">
      <c r="A18" s="4">
        <v>10</v>
      </c>
      <c r="B18" s="2" t="s">
        <v>42</v>
      </c>
      <c r="C18" s="2" t="s">
        <v>111</v>
      </c>
      <c r="D18" s="2" t="s">
        <v>60</v>
      </c>
      <c r="E18" s="3">
        <v>403.74</v>
      </c>
      <c r="F18" s="2" t="s">
        <v>61</v>
      </c>
    </row>
    <row r="19" spans="1:6" x14ac:dyDescent="0.25">
      <c r="A19" s="4">
        <v>11</v>
      </c>
      <c r="B19" s="2" t="s">
        <v>42</v>
      </c>
      <c r="C19" s="2" t="s">
        <v>97</v>
      </c>
      <c r="D19" s="2" t="s">
        <v>62</v>
      </c>
      <c r="E19" s="3">
        <v>774</v>
      </c>
      <c r="F19" s="2" t="s">
        <v>63</v>
      </c>
    </row>
    <row r="20" spans="1:6" x14ac:dyDescent="0.25">
      <c r="A20" s="4">
        <v>12</v>
      </c>
      <c r="B20" s="2" t="s">
        <v>42</v>
      </c>
      <c r="C20" s="2" t="s">
        <v>98</v>
      </c>
      <c r="D20" s="2" t="s">
        <v>64</v>
      </c>
      <c r="E20" s="3">
        <v>153.76</v>
      </c>
      <c r="F20" s="2" t="s">
        <v>65</v>
      </c>
    </row>
    <row r="21" spans="1:6" x14ac:dyDescent="0.25">
      <c r="A21" s="4">
        <v>13</v>
      </c>
      <c r="B21" s="2" t="s">
        <v>42</v>
      </c>
      <c r="C21" s="2" t="s">
        <v>108</v>
      </c>
      <c r="D21" s="2" t="s">
        <v>66</v>
      </c>
      <c r="E21" s="3">
        <v>54</v>
      </c>
      <c r="F21" s="2" t="s">
        <v>67</v>
      </c>
    </row>
    <row r="22" spans="1:6" x14ac:dyDescent="0.25">
      <c r="A22" s="4">
        <v>14</v>
      </c>
      <c r="B22" s="2" t="s">
        <v>42</v>
      </c>
      <c r="C22" s="2" t="s">
        <v>99</v>
      </c>
      <c r="D22" s="2" t="s">
        <v>68</v>
      </c>
      <c r="E22" s="3">
        <v>2200</v>
      </c>
      <c r="F22" s="2" t="s">
        <v>69</v>
      </c>
    </row>
    <row r="23" spans="1:6" x14ac:dyDescent="0.25">
      <c r="A23" s="4">
        <v>15</v>
      </c>
      <c r="B23" s="2" t="s">
        <v>42</v>
      </c>
      <c r="C23" s="2" t="s">
        <v>100</v>
      </c>
      <c r="D23" s="2" t="s">
        <v>70</v>
      </c>
      <c r="E23" s="3">
        <v>602</v>
      </c>
      <c r="F23" s="2" t="s">
        <v>71</v>
      </c>
    </row>
    <row r="24" spans="1:6" x14ac:dyDescent="0.25">
      <c r="A24" s="4">
        <v>16</v>
      </c>
      <c r="B24" s="2" t="s">
        <v>42</v>
      </c>
      <c r="C24" s="2" t="s">
        <v>109</v>
      </c>
      <c r="D24" s="2" t="s">
        <v>92</v>
      </c>
      <c r="E24" s="3">
        <v>1050</v>
      </c>
      <c r="F24" s="2" t="s">
        <v>72</v>
      </c>
    </row>
    <row r="25" spans="1:6" x14ac:dyDescent="0.25">
      <c r="A25" s="4">
        <v>17</v>
      </c>
      <c r="B25" s="2" t="s">
        <v>73</v>
      </c>
      <c r="C25" s="2" t="s">
        <v>102</v>
      </c>
      <c r="D25" s="2" t="s">
        <v>74</v>
      </c>
      <c r="E25" s="3">
        <v>3849</v>
      </c>
      <c r="F25" s="2" t="s">
        <v>75</v>
      </c>
    </row>
    <row r="26" spans="1:6" x14ac:dyDescent="0.25">
      <c r="A26" s="4">
        <v>18</v>
      </c>
      <c r="B26" s="2" t="s">
        <v>76</v>
      </c>
      <c r="C26" s="2" t="s">
        <v>101</v>
      </c>
      <c r="D26" s="2" t="s">
        <v>77</v>
      </c>
      <c r="E26" s="3">
        <v>210</v>
      </c>
      <c r="F26" s="2" t="s">
        <v>78</v>
      </c>
    </row>
    <row r="27" spans="1:6" x14ac:dyDescent="0.25">
      <c r="A27" s="4">
        <v>19</v>
      </c>
      <c r="B27" s="2" t="s">
        <v>76</v>
      </c>
      <c r="C27" s="2" t="s">
        <v>110</v>
      </c>
      <c r="D27" s="2" t="s">
        <v>79</v>
      </c>
      <c r="E27" s="3">
        <v>193.2</v>
      </c>
      <c r="F27" s="2" t="s">
        <v>80</v>
      </c>
    </row>
    <row r="28" spans="1:6" x14ac:dyDescent="0.25">
      <c r="A28" s="4">
        <v>20</v>
      </c>
      <c r="B28" s="2" t="s">
        <v>76</v>
      </c>
      <c r="C28" s="2" t="s">
        <v>102</v>
      </c>
      <c r="D28" s="2" t="s">
        <v>81</v>
      </c>
      <c r="E28" s="3">
        <v>336</v>
      </c>
      <c r="F28" s="2" t="s">
        <v>103</v>
      </c>
    </row>
    <row r="29" spans="1:6" x14ac:dyDescent="0.25">
      <c r="A29" s="4"/>
      <c r="B29" s="51" t="s">
        <v>112</v>
      </c>
      <c r="C29" s="50"/>
      <c r="D29" s="50"/>
      <c r="E29" s="6">
        <f>SUM(E9:E28)</f>
        <v>18654.070000000003</v>
      </c>
      <c r="F29" s="2"/>
    </row>
    <row r="30" spans="1:6" x14ac:dyDescent="0.25">
      <c r="A30" s="4">
        <v>21</v>
      </c>
      <c r="B30" s="10" t="s">
        <v>113</v>
      </c>
      <c r="C30" s="7" t="s">
        <v>138</v>
      </c>
      <c r="D30" s="7" t="s">
        <v>115</v>
      </c>
      <c r="E30" s="11">
        <v>1662.16</v>
      </c>
      <c r="F30" s="7" t="s">
        <v>48</v>
      </c>
    </row>
    <row r="31" spans="1:6" x14ac:dyDescent="0.25">
      <c r="A31" s="4">
        <v>22</v>
      </c>
      <c r="B31" s="10" t="s">
        <v>113</v>
      </c>
      <c r="C31" s="7" t="s">
        <v>138</v>
      </c>
      <c r="D31" s="7" t="s">
        <v>116</v>
      </c>
      <c r="E31" s="11">
        <v>255</v>
      </c>
      <c r="F31" s="7" t="s">
        <v>50</v>
      </c>
    </row>
    <row r="32" spans="1:6" x14ac:dyDescent="0.25">
      <c r="A32" s="4">
        <v>23</v>
      </c>
      <c r="B32" s="10" t="s">
        <v>113</v>
      </c>
      <c r="C32" s="7" t="s">
        <v>94</v>
      </c>
      <c r="D32" s="7" t="s">
        <v>117</v>
      </c>
      <c r="E32" s="11">
        <v>6707.7</v>
      </c>
      <c r="F32" s="7" t="s">
        <v>46</v>
      </c>
    </row>
    <row r="33" spans="1:6" x14ac:dyDescent="0.25">
      <c r="A33" s="4">
        <v>24</v>
      </c>
      <c r="B33" s="10" t="s">
        <v>113</v>
      </c>
      <c r="C33" s="7" t="s">
        <v>95</v>
      </c>
      <c r="D33" s="7" t="s">
        <v>118</v>
      </c>
      <c r="E33" s="11">
        <v>132.22999999999999</v>
      </c>
      <c r="F33" s="7" t="s">
        <v>130</v>
      </c>
    </row>
    <row r="34" spans="1:6" x14ac:dyDescent="0.25">
      <c r="A34" s="4">
        <v>25</v>
      </c>
      <c r="B34" s="10" t="s">
        <v>113</v>
      </c>
      <c r="C34" s="9" t="s">
        <v>96</v>
      </c>
      <c r="D34" s="7" t="s">
        <v>119</v>
      </c>
      <c r="E34" s="11">
        <v>719.06</v>
      </c>
      <c r="F34" s="7" t="s">
        <v>54</v>
      </c>
    </row>
    <row r="35" spans="1:6" x14ac:dyDescent="0.25">
      <c r="A35" s="4">
        <v>26</v>
      </c>
      <c r="B35" s="10" t="s">
        <v>113</v>
      </c>
      <c r="C35" s="7" t="s">
        <v>139</v>
      </c>
      <c r="D35" s="7" t="s">
        <v>120</v>
      </c>
      <c r="E35" s="11">
        <v>76.319999999999993</v>
      </c>
      <c r="F35" s="7" t="s">
        <v>56</v>
      </c>
    </row>
    <row r="36" spans="1:6" x14ac:dyDescent="0.25">
      <c r="A36" s="4">
        <v>27</v>
      </c>
      <c r="B36" s="10" t="s">
        <v>113</v>
      </c>
      <c r="C36" s="7" t="s">
        <v>140</v>
      </c>
      <c r="D36" s="7" t="s">
        <v>121</v>
      </c>
      <c r="E36" s="11">
        <v>248.14</v>
      </c>
      <c r="F36" s="9" t="s">
        <v>131</v>
      </c>
    </row>
    <row r="37" spans="1:6" x14ac:dyDescent="0.25">
      <c r="A37" s="4">
        <v>28</v>
      </c>
      <c r="B37" s="10" t="s">
        <v>113</v>
      </c>
      <c r="C37" s="7" t="s">
        <v>141</v>
      </c>
      <c r="D37" s="7" t="s">
        <v>122</v>
      </c>
      <c r="E37" s="11">
        <v>409.5</v>
      </c>
      <c r="F37" s="7" t="s">
        <v>132</v>
      </c>
    </row>
    <row r="38" spans="1:6" x14ac:dyDescent="0.25">
      <c r="A38" s="4">
        <v>29</v>
      </c>
      <c r="B38" s="10" t="s">
        <v>113</v>
      </c>
      <c r="C38" s="7" t="s">
        <v>142</v>
      </c>
      <c r="D38" s="7" t="s">
        <v>123</v>
      </c>
      <c r="E38" s="11">
        <v>563.01</v>
      </c>
      <c r="F38" s="7" t="s">
        <v>133</v>
      </c>
    </row>
    <row r="39" spans="1:6" x14ac:dyDescent="0.25">
      <c r="A39" s="4">
        <v>30</v>
      </c>
      <c r="B39" s="10" t="s">
        <v>113</v>
      </c>
      <c r="C39" s="7" t="s">
        <v>143</v>
      </c>
      <c r="D39" s="7" t="s">
        <v>124</v>
      </c>
      <c r="E39" s="11">
        <v>397</v>
      </c>
      <c r="F39" s="7" t="s">
        <v>44</v>
      </c>
    </row>
    <row r="40" spans="1:6" x14ac:dyDescent="0.25">
      <c r="A40" s="4">
        <v>31</v>
      </c>
      <c r="B40" s="10" t="s">
        <v>113</v>
      </c>
      <c r="C40" s="7" t="s">
        <v>144</v>
      </c>
      <c r="D40" s="7" t="s">
        <v>125</v>
      </c>
      <c r="E40" s="11">
        <v>282</v>
      </c>
      <c r="F40" s="9" t="s">
        <v>59</v>
      </c>
    </row>
    <row r="41" spans="1:6" x14ac:dyDescent="0.25">
      <c r="A41" s="4">
        <v>32</v>
      </c>
      <c r="B41" s="10" t="s">
        <v>113</v>
      </c>
      <c r="C41" s="7" t="s">
        <v>98</v>
      </c>
      <c r="D41" s="7" t="s">
        <v>126</v>
      </c>
      <c r="E41" s="11">
        <v>148.80000000000001</v>
      </c>
      <c r="F41" s="7" t="s">
        <v>134</v>
      </c>
    </row>
    <row r="42" spans="1:6" x14ac:dyDescent="0.25">
      <c r="A42" s="4">
        <v>33</v>
      </c>
      <c r="B42" s="10" t="s">
        <v>114</v>
      </c>
      <c r="C42" s="7" t="s">
        <v>145</v>
      </c>
      <c r="D42" s="8" t="s">
        <v>127</v>
      </c>
      <c r="E42" s="11">
        <v>1500</v>
      </c>
      <c r="F42" s="9" t="s">
        <v>135</v>
      </c>
    </row>
    <row r="43" spans="1:6" x14ac:dyDescent="0.25">
      <c r="A43" s="4">
        <v>34</v>
      </c>
      <c r="B43" s="10" t="s">
        <v>114</v>
      </c>
      <c r="C43" s="7" t="s">
        <v>99</v>
      </c>
      <c r="D43" s="8" t="s">
        <v>128</v>
      </c>
      <c r="E43" s="11">
        <v>2200</v>
      </c>
      <c r="F43" s="9" t="s">
        <v>136</v>
      </c>
    </row>
    <row r="44" spans="1:6" x14ac:dyDescent="0.25">
      <c r="A44" s="4">
        <v>35</v>
      </c>
      <c r="B44" s="10" t="s">
        <v>114</v>
      </c>
      <c r="C44" s="12" t="s">
        <v>146</v>
      </c>
      <c r="D44" s="8" t="s">
        <v>129</v>
      </c>
      <c r="E44" s="11">
        <v>190.19</v>
      </c>
      <c r="F44" s="9" t="s">
        <v>137</v>
      </c>
    </row>
    <row r="45" spans="1:6" x14ac:dyDescent="0.25">
      <c r="A45" s="4">
        <v>36</v>
      </c>
      <c r="B45" s="10" t="s">
        <v>175</v>
      </c>
      <c r="C45" s="7" t="s">
        <v>102</v>
      </c>
      <c r="D45" s="8" t="s">
        <v>179</v>
      </c>
      <c r="E45" s="11">
        <f>375+5+59</f>
        <v>439</v>
      </c>
      <c r="F45" s="7" t="s">
        <v>177</v>
      </c>
    </row>
    <row r="46" spans="1:6" x14ac:dyDescent="0.25">
      <c r="A46" s="4">
        <v>37</v>
      </c>
      <c r="B46" s="10" t="s">
        <v>176</v>
      </c>
      <c r="C46" s="7" t="s">
        <v>110</v>
      </c>
      <c r="D46" s="8" t="s">
        <v>180</v>
      </c>
      <c r="E46" s="11">
        <v>193.2</v>
      </c>
      <c r="F46" s="9" t="s">
        <v>178</v>
      </c>
    </row>
    <row r="47" spans="1:6" x14ac:dyDescent="0.25">
      <c r="A47" s="4">
        <v>38</v>
      </c>
      <c r="B47" s="13">
        <v>42454</v>
      </c>
      <c r="C47" s="7" t="s">
        <v>147</v>
      </c>
      <c r="D47" s="8" t="s">
        <v>158</v>
      </c>
      <c r="E47" s="11">
        <v>1237.99</v>
      </c>
      <c r="F47" s="7" t="s">
        <v>151</v>
      </c>
    </row>
    <row r="48" spans="1:6" x14ac:dyDescent="0.25">
      <c r="A48" s="4">
        <v>39</v>
      </c>
      <c r="B48" s="13">
        <v>42454</v>
      </c>
      <c r="C48" s="7" t="s">
        <v>147</v>
      </c>
      <c r="D48" s="8" t="s">
        <v>158</v>
      </c>
      <c r="E48" s="11">
        <v>1951.27</v>
      </c>
      <c r="F48" s="7" t="s">
        <v>151</v>
      </c>
    </row>
    <row r="49" spans="1:6" x14ac:dyDescent="0.25">
      <c r="A49" s="4">
        <v>40</v>
      </c>
      <c r="B49" s="13">
        <v>42458</v>
      </c>
      <c r="C49" s="7" t="s">
        <v>138</v>
      </c>
      <c r="D49" s="8" t="s">
        <v>159</v>
      </c>
      <c r="E49" s="11">
        <v>898.82</v>
      </c>
      <c r="F49" s="7" t="s">
        <v>50</v>
      </c>
    </row>
    <row r="50" spans="1:6" x14ac:dyDescent="0.25">
      <c r="A50" s="4">
        <v>41</v>
      </c>
      <c r="B50" s="13">
        <v>42458</v>
      </c>
      <c r="C50" s="7" t="s">
        <v>95</v>
      </c>
      <c r="D50" s="7" t="s">
        <v>160</v>
      </c>
      <c r="E50" s="11">
        <v>137.91999999999999</v>
      </c>
      <c r="F50" s="7" t="s">
        <v>152</v>
      </c>
    </row>
    <row r="51" spans="1:6" x14ac:dyDescent="0.25">
      <c r="A51" s="4">
        <v>42</v>
      </c>
      <c r="B51" s="13">
        <v>42458</v>
      </c>
      <c r="C51" s="9" t="s">
        <v>96</v>
      </c>
      <c r="D51" s="7" t="s">
        <v>161</v>
      </c>
      <c r="E51" s="11">
        <v>730.25</v>
      </c>
      <c r="F51" s="7" t="s">
        <v>54</v>
      </c>
    </row>
    <row r="52" spans="1:6" x14ac:dyDescent="0.25">
      <c r="A52" s="4">
        <v>43</v>
      </c>
      <c r="B52" s="13">
        <v>42458</v>
      </c>
      <c r="C52" s="7" t="s">
        <v>139</v>
      </c>
      <c r="D52" s="7" t="s">
        <v>162</v>
      </c>
      <c r="E52" s="11">
        <v>72.44</v>
      </c>
      <c r="F52" s="7" t="s">
        <v>56</v>
      </c>
    </row>
    <row r="53" spans="1:6" x14ac:dyDescent="0.25">
      <c r="A53" s="4">
        <v>44</v>
      </c>
      <c r="B53" s="13">
        <v>42458</v>
      </c>
      <c r="C53" s="9" t="s">
        <v>142</v>
      </c>
      <c r="D53" s="7" t="s">
        <v>163</v>
      </c>
      <c r="E53" s="11">
        <v>730</v>
      </c>
      <c r="F53" s="7" t="s">
        <v>153</v>
      </c>
    </row>
    <row r="54" spans="1:6" x14ac:dyDescent="0.25">
      <c r="A54" s="4">
        <v>45</v>
      </c>
      <c r="B54" s="13">
        <v>42458</v>
      </c>
      <c r="C54" s="7" t="s">
        <v>140</v>
      </c>
      <c r="D54" s="8" t="s">
        <v>164</v>
      </c>
      <c r="E54" s="11">
        <v>248.14</v>
      </c>
      <c r="F54" s="9" t="s">
        <v>131</v>
      </c>
    </row>
    <row r="55" spans="1:6" x14ac:dyDescent="0.25">
      <c r="A55" s="4">
        <v>46</v>
      </c>
      <c r="B55" s="13">
        <v>42458</v>
      </c>
      <c r="C55" s="7" t="s">
        <v>144</v>
      </c>
      <c r="D55" s="7" t="s">
        <v>165</v>
      </c>
      <c r="E55" s="11">
        <v>88.83</v>
      </c>
      <c r="F55" s="9" t="s">
        <v>59</v>
      </c>
    </row>
    <row r="56" spans="1:6" x14ac:dyDescent="0.25">
      <c r="A56" s="4">
        <v>47</v>
      </c>
      <c r="B56" s="13">
        <v>42458</v>
      </c>
      <c r="C56" s="12" t="s">
        <v>146</v>
      </c>
      <c r="D56" s="7" t="s">
        <v>166</v>
      </c>
      <c r="E56" s="11">
        <v>193.03</v>
      </c>
      <c r="F56" s="9" t="s">
        <v>137</v>
      </c>
    </row>
    <row r="57" spans="1:6" x14ac:dyDescent="0.25">
      <c r="A57" s="4">
        <v>48</v>
      </c>
      <c r="B57" s="13">
        <v>42458</v>
      </c>
      <c r="C57" s="9" t="s">
        <v>148</v>
      </c>
      <c r="D57" s="7" t="s">
        <v>167</v>
      </c>
      <c r="E57" s="11">
        <v>346</v>
      </c>
      <c r="F57" s="9" t="s">
        <v>154</v>
      </c>
    </row>
    <row r="58" spans="1:6" x14ac:dyDescent="0.25">
      <c r="A58" s="4">
        <v>49</v>
      </c>
      <c r="B58" s="13">
        <v>42458</v>
      </c>
      <c r="C58" s="7" t="s">
        <v>98</v>
      </c>
      <c r="D58" s="7" t="s">
        <v>168</v>
      </c>
      <c r="E58" s="11">
        <v>139.19999999999999</v>
      </c>
      <c r="F58" s="7" t="s">
        <v>134</v>
      </c>
    </row>
    <row r="59" spans="1:6" x14ac:dyDescent="0.25">
      <c r="A59" s="4">
        <v>50</v>
      </c>
      <c r="B59" s="13">
        <v>42458</v>
      </c>
      <c r="C59" s="7" t="s">
        <v>149</v>
      </c>
      <c r="D59" s="9" t="s">
        <v>169</v>
      </c>
      <c r="E59" s="11">
        <v>8.69</v>
      </c>
      <c r="F59" s="9" t="s">
        <v>155</v>
      </c>
    </row>
    <row r="60" spans="1:6" x14ac:dyDescent="0.25">
      <c r="A60" s="4">
        <v>51</v>
      </c>
      <c r="B60" s="13">
        <v>42458</v>
      </c>
      <c r="C60" s="7" t="s">
        <v>149</v>
      </c>
      <c r="D60" s="7" t="s">
        <v>158</v>
      </c>
      <c r="E60" s="11">
        <v>5000</v>
      </c>
      <c r="F60" s="9" t="s">
        <v>156</v>
      </c>
    </row>
    <row r="61" spans="1:6" x14ac:dyDescent="0.25">
      <c r="A61" s="4">
        <v>52</v>
      </c>
      <c r="B61" s="13">
        <v>42458</v>
      </c>
      <c r="C61" s="7" t="s">
        <v>147</v>
      </c>
      <c r="D61" s="7" t="s">
        <v>170</v>
      </c>
      <c r="E61" s="11">
        <v>1270</v>
      </c>
      <c r="F61" s="7" t="s">
        <v>151</v>
      </c>
    </row>
    <row r="62" spans="1:6" x14ac:dyDescent="0.25">
      <c r="A62" s="4">
        <v>53</v>
      </c>
      <c r="B62" s="13">
        <v>42459</v>
      </c>
      <c r="C62" s="7" t="s">
        <v>145</v>
      </c>
      <c r="D62" s="7" t="s">
        <v>171</v>
      </c>
      <c r="E62" s="11">
        <v>1050</v>
      </c>
      <c r="F62" s="9" t="s">
        <v>72</v>
      </c>
    </row>
    <row r="63" spans="1:6" x14ac:dyDescent="0.25">
      <c r="A63" s="4">
        <v>54</v>
      </c>
      <c r="B63" s="13">
        <v>42459</v>
      </c>
      <c r="C63" s="7" t="s">
        <v>99</v>
      </c>
      <c r="D63" s="7" t="s">
        <v>172</v>
      </c>
      <c r="E63" s="11">
        <v>2200</v>
      </c>
      <c r="F63" s="9" t="s">
        <v>136</v>
      </c>
    </row>
    <row r="64" spans="1:6" x14ac:dyDescent="0.25">
      <c r="A64" s="4">
        <v>55</v>
      </c>
      <c r="B64" s="13">
        <v>42459</v>
      </c>
      <c r="C64" s="7" t="s">
        <v>143</v>
      </c>
      <c r="D64" s="7" t="s">
        <v>173</v>
      </c>
      <c r="E64" s="11">
        <v>2199.6</v>
      </c>
      <c r="F64" s="9" t="s">
        <v>157</v>
      </c>
    </row>
    <row r="65" spans="1:6" x14ac:dyDescent="0.25">
      <c r="A65" s="4">
        <v>56</v>
      </c>
      <c r="B65" s="13">
        <v>42459</v>
      </c>
      <c r="C65" s="7" t="s">
        <v>150</v>
      </c>
      <c r="D65" s="7" t="s">
        <v>174</v>
      </c>
      <c r="E65" s="11">
        <v>2</v>
      </c>
      <c r="F65" s="7" t="s">
        <v>67</v>
      </c>
    </row>
    <row r="66" spans="1:6" x14ac:dyDescent="0.25">
      <c r="A66" s="4"/>
      <c r="B66" s="40" t="s">
        <v>181</v>
      </c>
      <c r="C66" s="49"/>
      <c r="D66" s="41"/>
      <c r="E66" s="14">
        <f>SUM(E30:E65)</f>
        <v>34627.49</v>
      </c>
      <c r="F66" s="7"/>
    </row>
    <row r="67" spans="1:6" x14ac:dyDescent="0.25">
      <c r="A67" s="4">
        <v>57</v>
      </c>
      <c r="B67" s="10">
        <v>42499</v>
      </c>
      <c r="C67" s="7" t="s">
        <v>138</v>
      </c>
      <c r="D67" s="8" t="s">
        <v>190</v>
      </c>
      <c r="E67" s="11">
        <v>3588.22</v>
      </c>
      <c r="F67" s="7" t="s">
        <v>48</v>
      </c>
    </row>
    <row r="68" spans="1:6" x14ac:dyDescent="0.25">
      <c r="A68" s="4">
        <v>58</v>
      </c>
      <c r="B68" s="10">
        <v>42499</v>
      </c>
      <c r="C68" s="7" t="s">
        <v>138</v>
      </c>
      <c r="D68" s="8" t="s">
        <v>191</v>
      </c>
      <c r="E68" s="11">
        <v>1522.52</v>
      </c>
      <c r="F68" s="7" t="s">
        <v>50</v>
      </c>
    </row>
    <row r="69" spans="1:6" x14ac:dyDescent="0.25">
      <c r="A69" s="4">
        <v>59</v>
      </c>
      <c r="B69" s="10">
        <v>42499</v>
      </c>
      <c r="C69" s="9" t="s">
        <v>94</v>
      </c>
      <c r="D69" s="8" t="s">
        <v>192</v>
      </c>
      <c r="E69" s="11">
        <v>8756.36</v>
      </c>
      <c r="F69" s="7" t="s">
        <v>46</v>
      </c>
    </row>
    <row r="70" spans="1:6" x14ac:dyDescent="0.25">
      <c r="A70" s="4">
        <v>60</v>
      </c>
      <c r="B70" s="10">
        <v>42499</v>
      </c>
      <c r="C70" s="7" t="s">
        <v>95</v>
      </c>
      <c r="D70" s="8" t="s">
        <v>193</v>
      </c>
      <c r="E70" s="11">
        <v>275.58999999999997</v>
      </c>
      <c r="F70" s="7" t="s">
        <v>221</v>
      </c>
    </row>
    <row r="71" spans="1:6" x14ac:dyDescent="0.25">
      <c r="A71" s="4">
        <v>61</v>
      </c>
      <c r="B71" s="10">
        <v>42500</v>
      </c>
      <c r="C71" s="7" t="s">
        <v>230</v>
      </c>
      <c r="D71" s="8" t="s">
        <v>194</v>
      </c>
      <c r="E71" s="11">
        <v>715.69</v>
      </c>
      <c r="F71" s="7" t="s">
        <v>54</v>
      </c>
    </row>
    <row r="72" spans="1:6" x14ac:dyDescent="0.25">
      <c r="A72" s="4">
        <v>62</v>
      </c>
      <c r="B72" s="10">
        <v>42500</v>
      </c>
      <c r="C72" s="7" t="s">
        <v>139</v>
      </c>
      <c r="D72" s="8" t="s">
        <v>195</v>
      </c>
      <c r="E72" s="11">
        <v>38.93</v>
      </c>
      <c r="F72" s="7" t="s">
        <v>56</v>
      </c>
    </row>
    <row r="73" spans="1:6" x14ac:dyDescent="0.25">
      <c r="A73" s="4">
        <v>63</v>
      </c>
      <c r="B73" s="10">
        <v>42500</v>
      </c>
      <c r="C73" s="7" t="s">
        <v>143</v>
      </c>
      <c r="D73" s="8" t="s">
        <v>196</v>
      </c>
      <c r="E73" s="11">
        <v>1422</v>
      </c>
      <c r="F73" s="7" t="s">
        <v>151</v>
      </c>
    </row>
    <row r="74" spans="1:6" x14ac:dyDescent="0.25">
      <c r="A74" s="4">
        <v>64</v>
      </c>
      <c r="B74" s="10">
        <v>42500</v>
      </c>
      <c r="C74" s="9" t="s">
        <v>231</v>
      </c>
      <c r="D74" s="8" t="s">
        <v>197</v>
      </c>
      <c r="E74" s="11">
        <v>248.14</v>
      </c>
      <c r="F74" s="9" t="s">
        <v>131</v>
      </c>
    </row>
    <row r="75" spans="1:6" x14ac:dyDescent="0.25">
      <c r="A75" s="4">
        <v>65</v>
      </c>
      <c r="B75" s="10">
        <v>42500</v>
      </c>
      <c r="C75" s="7" t="s">
        <v>145</v>
      </c>
      <c r="D75" s="8" t="s">
        <v>198</v>
      </c>
      <c r="E75" s="11">
        <v>1690</v>
      </c>
      <c r="F75" s="9" t="s">
        <v>135</v>
      </c>
    </row>
    <row r="76" spans="1:6" x14ac:dyDescent="0.25">
      <c r="A76" s="4">
        <v>66</v>
      </c>
      <c r="B76" s="10">
        <v>42500</v>
      </c>
      <c r="C76" s="7" t="s">
        <v>144</v>
      </c>
      <c r="D76" s="8" t="s">
        <v>199</v>
      </c>
      <c r="E76" s="11">
        <v>375.17</v>
      </c>
      <c r="F76" s="9" t="s">
        <v>59</v>
      </c>
    </row>
    <row r="77" spans="1:6" x14ac:dyDescent="0.25">
      <c r="A77" s="4">
        <v>67</v>
      </c>
      <c r="B77" s="10">
        <v>42500</v>
      </c>
      <c r="C77" s="7" t="s">
        <v>232</v>
      </c>
      <c r="D77" s="8" t="s">
        <v>200</v>
      </c>
      <c r="E77" s="11">
        <v>193.2</v>
      </c>
      <c r="F77" s="9" t="s">
        <v>222</v>
      </c>
    </row>
    <row r="78" spans="1:6" x14ac:dyDescent="0.25">
      <c r="A78" s="4">
        <v>68</v>
      </c>
      <c r="B78" s="10">
        <v>42500</v>
      </c>
      <c r="C78" s="7" t="s">
        <v>233</v>
      </c>
      <c r="D78" s="8" t="s">
        <v>201</v>
      </c>
      <c r="E78" s="11">
        <v>2200</v>
      </c>
      <c r="F78" s="9" t="s">
        <v>136</v>
      </c>
    </row>
    <row r="79" spans="1:6" x14ac:dyDescent="0.25">
      <c r="A79" s="4">
        <v>69</v>
      </c>
      <c r="B79" s="10">
        <v>42500</v>
      </c>
      <c r="C79" s="7" t="s">
        <v>146</v>
      </c>
      <c r="D79" s="8" t="s">
        <v>202</v>
      </c>
      <c r="E79" s="11">
        <v>190.69</v>
      </c>
      <c r="F79" s="9" t="s">
        <v>137</v>
      </c>
    </row>
    <row r="80" spans="1:6" x14ac:dyDescent="0.25">
      <c r="A80" s="4">
        <v>70</v>
      </c>
      <c r="B80" s="10">
        <v>42500</v>
      </c>
      <c r="C80" s="7" t="s">
        <v>98</v>
      </c>
      <c r="D80" s="8" t="s">
        <v>203</v>
      </c>
      <c r="E80" s="11">
        <v>148.80000000000001</v>
      </c>
      <c r="F80" s="9" t="s">
        <v>223</v>
      </c>
    </row>
    <row r="81" spans="1:6" x14ac:dyDescent="0.25">
      <c r="A81" s="4">
        <v>71</v>
      </c>
      <c r="B81" s="10">
        <v>42500</v>
      </c>
      <c r="C81" s="9" t="s">
        <v>234</v>
      </c>
      <c r="D81" s="8" t="s">
        <v>204</v>
      </c>
      <c r="E81" s="11">
        <v>45</v>
      </c>
      <c r="F81" s="9" t="s">
        <v>224</v>
      </c>
    </row>
    <row r="82" spans="1:6" x14ac:dyDescent="0.25">
      <c r="A82" s="4">
        <v>72</v>
      </c>
      <c r="B82" s="10">
        <v>42500</v>
      </c>
      <c r="C82" s="7" t="s">
        <v>147</v>
      </c>
      <c r="D82" s="8" t="s">
        <v>158</v>
      </c>
      <c r="E82" s="11">
        <v>636.94000000000005</v>
      </c>
      <c r="F82" s="9" t="s">
        <v>151</v>
      </c>
    </row>
    <row r="83" spans="1:6" x14ac:dyDescent="0.25">
      <c r="A83" s="4">
        <v>73</v>
      </c>
      <c r="B83" s="10">
        <v>42500</v>
      </c>
      <c r="C83" s="7" t="s">
        <v>102</v>
      </c>
      <c r="D83" s="8" t="s">
        <v>205</v>
      </c>
      <c r="E83" s="11">
        <v>192</v>
      </c>
      <c r="F83" s="9" t="s">
        <v>225</v>
      </c>
    </row>
    <row r="84" spans="1:6" x14ac:dyDescent="0.25">
      <c r="A84" s="4">
        <v>74</v>
      </c>
      <c r="B84" s="10">
        <v>42521</v>
      </c>
      <c r="C84" s="7" t="s">
        <v>138</v>
      </c>
      <c r="D84" s="7" t="s">
        <v>206</v>
      </c>
      <c r="E84" s="11">
        <v>1417.12</v>
      </c>
      <c r="F84" s="7" t="s">
        <v>48</v>
      </c>
    </row>
    <row r="85" spans="1:6" x14ac:dyDescent="0.25">
      <c r="A85" s="4">
        <v>75</v>
      </c>
      <c r="B85" s="10">
        <v>42521</v>
      </c>
      <c r="C85" s="7" t="s">
        <v>138</v>
      </c>
      <c r="D85" s="7" t="s">
        <v>207</v>
      </c>
      <c r="E85" s="11">
        <v>2017.23</v>
      </c>
      <c r="F85" s="7" t="s">
        <v>50</v>
      </c>
    </row>
    <row r="86" spans="1:6" x14ac:dyDescent="0.25">
      <c r="A86" s="4">
        <v>76</v>
      </c>
      <c r="B86" s="10">
        <v>42521</v>
      </c>
      <c r="C86" s="9" t="s">
        <v>94</v>
      </c>
      <c r="D86" s="7" t="s">
        <v>208</v>
      </c>
      <c r="E86" s="11">
        <v>982.92</v>
      </c>
      <c r="F86" s="7" t="s">
        <v>46</v>
      </c>
    </row>
    <row r="87" spans="1:6" x14ac:dyDescent="0.25">
      <c r="A87" s="4">
        <v>77</v>
      </c>
      <c r="B87" s="10">
        <v>42521</v>
      </c>
      <c r="C87" s="9" t="s">
        <v>96</v>
      </c>
      <c r="D87" s="15" t="s">
        <v>209</v>
      </c>
      <c r="E87" s="11">
        <v>711</v>
      </c>
      <c r="F87" s="7" t="s">
        <v>54</v>
      </c>
    </row>
    <row r="88" spans="1:6" x14ac:dyDescent="0.25">
      <c r="A88" s="4">
        <v>78</v>
      </c>
      <c r="B88" s="10">
        <v>42521</v>
      </c>
      <c r="C88" s="7" t="s">
        <v>139</v>
      </c>
      <c r="D88" s="9" t="s">
        <v>210</v>
      </c>
      <c r="E88" s="11">
        <v>46.63</v>
      </c>
      <c r="F88" s="7" t="s">
        <v>56</v>
      </c>
    </row>
    <row r="89" spans="1:6" x14ac:dyDescent="0.25">
      <c r="A89" s="4">
        <v>79</v>
      </c>
      <c r="B89" s="10">
        <v>42521</v>
      </c>
      <c r="C89" s="7" t="s">
        <v>235</v>
      </c>
      <c r="D89" s="9" t="s">
        <v>211</v>
      </c>
      <c r="E89" s="11">
        <v>244</v>
      </c>
      <c r="F89" s="7" t="s">
        <v>71</v>
      </c>
    </row>
    <row r="90" spans="1:6" x14ac:dyDescent="0.25">
      <c r="A90" s="4">
        <v>80</v>
      </c>
      <c r="B90" s="10">
        <v>42521</v>
      </c>
      <c r="C90" s="7" t="s">
        <v>145</v>
      </c>
      <c r="D90" s="9" t="s">
        <v>212</v>
      </c>
      <c r="E90" s="11">
        <v>100</v>
      </c>
      <c r="F90" s="9" t="s">
        <v>226</v>
      </c>
    </row>
    <row r="91" spans="1:6" x14ac:dyDescent="0.25">
      <c r="A91" s="4">
        <v>81</v>
      </c>
      <c r="B91" s="10">
        <v>42521</v>
      </c>
      <c r="C91" s="7" t="s">
        <v>98</v>
      </c>
      <c r="D91" s="7" t="s">
        <v>215</v>
      </c>
      <c r="E91" s="11">
        <v>144</v>
      </c>
      <c r="F91" s="9" t="s">
        <v>223</v>
      </c>
    </row>
    <row r="92" spans="1:6" x14ac:dyDescent="0.25">
      <c r="A92" s="4">
        <v>82</v>
      </c>
      <c r="B92" s="10">
        <v>42521</v>
      </c>
      <c r="C92" s="7" t="s">
        <v>232</v>
      </c>
      <c r="D92" s="7" t="s">
        <v>216</v>
      </c>
      <c r="E92" s="11">
        <v>193.2</v>
      </c>
      <c r="F92" s="9" t="s">
        <v>137</v>
      </c>
    </row>
    <row r="93" spans="1:6" x14ac:dyDescent="0.25">
      <c r="A93" s="4">
        <v>83</v>
      </c>
      <c r="B93" s="10">
        <v>42521</v>
      </c>
      <c r="C93" s="7" t="s">
        <v>236</v>
      </c>
      <c r="D93" s="7" t="s">
        <v>217</v>
      </c>
      <c r="E93" s="11">
        <v>500</v>
      </c>
      <c r="F93" s="9" t="s">
        <v>227</v>
      </c>
    </row>
    <row r="94" spans="1:6" x14ac:dyDescent="0.25">
      <c r="A94" s="4">
        <v>84</v>
      </c>
      <c r="B94" s="10">
        <v>42521</v>
      </c>
      <c r="C94" s="7" t="s">
        <v>143</v>
      </c>
      <c r="D94" s="7" t="s">
        <v>218</v>
      </c>
      <c r="E94" s="11">
        <v>2036.7</v>
      </c>
      <c r="F94" s="7" t="s">
        <v>44</v>
      </c>
    </row>
    <row r="95" spans="1:6" x14ac:dyDescent="0.25">
      <c r="A95" s="4">
        <v>85</v>
      </c>
      <c r="B95" s="10">
        <v>42521</v>
      </c>
      <c r="C95" s="7" t="s">
        <v>149</v>
      </c>
      <c r="D95" s="7" t="s">
        <v>219</v>
      </c>
      <c r="E95" s="11">
        <v>5008.6899999999996</v>
      </c>
      <c r="F95" s="7" t="s">
        <v>228</v>
      </c>
    </row>
    <row r="96" spans="1:6" x14ac:dyDescent="0.25">
      <c r="A96" s="4"/>
      <c r="B96" s="40" t="s">
        <v>182</v>
      </c>
      <c r="C96" s="49"/>
      <c r="D96" s="41"/>
      <c r="E96" s="14">
        <f>SUM(E67:E95)</f>
        <v>35640.74</v>
      </c>
      <c r="F96" s="7"/>
    </row>
    <row r="97" spans="1:6" x14ac:dyDescent="0.25">
      <c r="A97" s="4">
        <v>86</v>
      </c>
      <c r="B97" s="10">
        <v>42527</v>
      </c>
      <c r="C97" s="7" t="s">
        <v>146</v>
      </c>
      <c r="D97" s="7" t="s">
        <v>220</v>
      </c>
      <c r="E97" s="11">
        <v>189.11</v>
      </c>
      <c r="F97" s="9" t="s">
        <v>229</v>
      </c>
    </row>
    <row r="98" spans="1:6" x14ac:dyDescent="0.25">
      <c r="A98" s="4">
        <v>87</v>
      </c>
      <c r="B98" s="10">
        <v>42527</v>
      </c>
      <c r="C98" s="7" t="s">
        <v>145</v>
      </c>
      <c r="D98" s="9" t="s">
        <v>213</v>
      </c>
      <c r="E98" s="11">
        <v>1290</v>
      </c>
      <c r="F98" s="9" t="s">
        <v>135</v>
      </c>
    </row>
    <row r="99" spans="1:6" x14ac:dyDescent="0.25">
      <c r="A99" s="4">
        <v>88</v>
      </c>
      <c r="B99" s="10">
        <v>42527</v>
      </c>
      <c r="C99" s="7" t="s">
        <v>233</v>
      </c>
      <c r="D99" s="9" t="s">
        <v>214</v>
      </c>
      <c r="E99" s="11">
        <v>2200</v>
      </c>
      <c r="F99" s="9" t="s">
        <v>136</v>
      </c>
    </row>
    <row r="100" spans="1:6" x14ac:dyDescent="0.25">
      <c r="A100" s="4">
        <v>89</v>
      </c>
      <c r="B100" s="10">
        <v>42530</v>
      </c>
      <c r="C100" s="7" t="s">
        <v>144</v>
      </c>
      <c r="D100" s="8" t="s">
        <v>183</v>
      </c>
      <c r="E100" s="11">
        <v>400</v>
      </c>
      <c r="F100" s="7" t="s">
        <v>59</v>
      </c>
    </row>
    <row r="101" spans="1:6" x14ac:dyDescent="0.25">
      <c r="A101" s="4">
        <v>90</v>
      </c>
      <c r="B101" s="10">
        <v>42530</v>
      </c>
      <c r="C101" s="7" t="s">
        <v>235</v>
      </c>
      <c r="D101" s="8" t="s">
        <v>184</v>
      </c>
      <c r="E101" s="11">
        <v>200.8</v>
      </c>
      <c r="F101" s="7" t="s">
        <v>187</v>
      </c>
    </row>
    <row r="102" spans="1:6" x14ac:dyDescent="0.25">
      <c r="A102" s="4">
        <v>91</v>
      </c>
      <c r="B102" s="10">
        <v>42535</v>
      </c>
      <c r="C102" s="7" t="s">
        <v>144</v>
      </c>
      <c r="D102" s="8" t="s">
        <v>185</v>
      </c>
      <c r="E102" s="11">
        <v>100</v>
      </c>
      <c r="F102" s="7" t="s">
        <v>59</v>
      </c>
    </row>
    <row r="103" spans="1:6" x14ac:dyDescent="0.25">
      <c r="A103" s="4"/>
      <c r="B103" s="43" t="s">
        <v>188</v>
      </c>
      <c r="C103" s="48"/>
      <c r="D103" s="44"/>
      <c r="E103" s="14">
        <f>SUM(E97:E102)</f>
        <v>4379.91</v>
      </c>
      <c r="F103" s="7"/>
    </row>
    <row r="104" spans="1:6" x14ac:dyDescent="0.25">
      <c r="A104" s="4"/>
      <c r="B104" s="40" t="s">
        <v>189</v>
      </c>
      <c r="C104" s="49"/>
      <c r="D104" s="41"/>
      <c r="E104" s="14">
        <f>E29+E66+E96+E103</f>
        <v>93302.209999999992</v>
      </c>
      <c r="F104" s="7"/>
    </row>
    <row r="105" spans="1:6" x14ac:dyDescent="0.25">
      <c r="A105" s="4">
        <v>92</v>
      </c>
      <c r="B105" s="10">
        <v>42555</v>
      </c>
      <c r="C105" s="9" t="s">
        <v>94</v>
      </c>
      <c r="D105" s="8" t="s">
        <v>272</v>
      </c>
      <c r="E105" s="11">
        <v>858.17</v>
      </c>
      <c r="F105" s="7" t="s">
        <v>46</v>
      </c>
    </row>
    <row r="106" spans="1:6" x14ac:dyDescent="0.25">
      <c r="A106" s="4">
        <v>93</v>
      </c>
      <c r="B106" s="10">
        <v>42555</v>
      </c>
      <c r="C106" s="7" t="s">
        <v>138</v>
      </c>
      <c r="D106" s="8" t="s">
        <v>273</v>
      </c>
      <c r="E106" s="11">
        <v>1267.46</v>
      </c>
      <c r="F106" s="7" t="s">
        <v>50</v>
      </c>
    </row>
    <row r="107" spans="1:6" x14ac:dyDescent="0.25">
      <c r="A107" s="4">
        <v>94</v>
      </c>
      <c r="B107" s="10">
        <v>42555</v>
      </c>
      <c r="C107" s="7" t="s">
        <v>95</v>
      </c>
      <c r="D107" s="8" t="s">
        <v>274</v>
      </c>
      <c r="E107" s="11">
        <v>144</v>
      </c>
      <c r="F107" s="7" t="s">
        <v>242</v>
      </c>
    </row>
    <row r="108" spans="1:6" x14ac:dyDescent="0.25">
      <c r="A108" s="4">
        <v>95</v>
      </c>
      <c r="B108" s="10">
        <v>42555</v>
      </c>
      <c r="C108" s="7" t="s">
        <v>230</v>
      </c>
      <c r="D108" s="8" t="s">
        <v>275</v>
      </c>
      <c r="E108" s="11">
        <v>265.99</v>
      </c>
      <c r="F108" s="7" t="s">
        <v>54</v>
      </c>
    </row>
    <row r="109" spans="1:6" x14ac:dyDescent="0.25">
      <c r="A109" s="4">
        <v>96</v>
      </c>
      <c r="B109" s="10">
        <v>42555</v>
      </c>
      <c r="C109" s="7" t="s">
        <v>139</v>
      </c>
      <c r="D109" s="8" t="s">
        <v>276</v>
      </c>
      <c r="E109" s="11">
        <v>66.31</v>
      </c>
      <c r="F109" s="7" t="s">
        <v>56</v>
      </c>
    </row>
    <row r="110" spans="1:6" x14ac:dyDescent="0.25">
      <c r="A110" s="4">
        <v>97</v>
      </c>
      <c r="B110" s="10">
        <v>42555</v>
      </c>
      <c r="C110" s="7" t="s">
        <v>145</v>
      </c>
      <c r="D110" s="8" t="s">
        <v>277</v>
      </c>
      <c r="E110" s="11">
        <v>450</v>
      </c>
      <c r="F110" s="9" t="s">
        <v>226</v>
      </c>
    </row>
    <row r="111" spans="1:6" x14ac:dyDescent="0.25">
      <c r="A111" s="4">
        <v>98</v>
      </c>
      <c r="B111" s="10">
        <v>42555</v>
      </c>
      <c r="C111" s="9" t="s">
        <v>231</v>
      </c>
      <c r="D111" s="9" t="s">
        <v>278</v>
      </c>
      <c r="E111" s="11">
        <v>123.35</v>
      </c>
      <c r="F111" s="9" t="s">
        <v>131</v>
      </c>
    </row>
    <row r="112" spans="1:6" x14ac:dyDescent="0.25">
      <c r="A112" s="4">
        <v>99</v>
      </c>
      <c r="B112" s="10">
        <v>42555</v>
      </c>
      <c r="C112" s="7" t="s">
        <v>145</v>
      </c>
      <c r="D112" s="9" t="s">
        <v>279</v>
      </c>
      <c r="E112" s="11">
        <v>1210</v>
      </c>
      <c r="F112" s="9" t="s">
        <v>135</v>
      </c>
    </row>
    <row r="113" spans="1:6" x14ac:dyDescent="0.25">
      <c r="A113" s="4">
        <v>100</v>
      </c>
      <c r="B113" s="10">
        <v>42555</v>
      </c>
      <c r="C113" s="7" t="s">
        <v>144</v>
      </c>
      <c r="D113" s="9" t="s">
        <v>185</v>
      </c>
      <c r="E113" s="11">
        <v>164</v>
      </c>
      <c r="F113" s="9" t="s">
        <v>59</v>
      </c>
    </row>
    <row r="114" spans="1:6" x14ac:dyDescent="0.25">
      <c r="A114" s="4">
        <v>101</v>
      </c>
      <c r="B114" s="10">
        <v>42555</v>
      </c>
      <c r="C114" s="7" t="s">
        <v>232</v>
      </c>
      <c r="D114" s="9" t="s">
        <v>216</v>
      </c>
      <c r="E114" s="11">
        <v>193.2</v>
      </c>
      <c r="F114" s="9" t="s">
        <v>222</v>
      </c>
    </row>
    <row r="115" spans="1:6" x14ac:dyDescent="0.25">
      <c r="A115" s="4">
        <v>102</v>
      </c>
      <c r="B115" s="10">
        <v>42555</v>
      </c>
      <c r="C115" s="7" t="s">
        <v>233</v>
      </c>
      <c r="D115" s="7" t="s">
        <v>283</v>
      </c>
      <c r="E115" s="11">
        <v>2200</v>
      </c>
      <c r="F115" s="9" t="s">
        <v>136</v>
      </c>
    </row>
    <row r="116" spans="1:6" x14ac:dyDescent="0.25">
      <c r="A116" s="4">
        <v>103</v>
      </c>
      <c r="B116" s="10">
        <v>42555</v>
      </c>
      <c r="C116" s="7" t="s">
        <v>98</v>
      </c>
      <c r="D116" s="9" t="s">
        <v>280</v>
      </c>
      <c r="E116" s="11">
        <v>148.80000000000001</v>
      </c>
      <c r="F116" s="9" t="s">
        <v>223</v>
      </c>
    </row>
    <row r="117" spans="1:6" x14ac:dyDescent="0.25">
      <c r="A117" s="4">
        <v>104</v>
      </c>
      <c r="B117" s="10">
        <v>42555</v>
      </c>
      <c r="C117" s="7" t="s">
        <v>102</v>
      </c>
      <c r="D117" s="8" t="s">
        <v>281</v>
      </c>
      <c r="E117" s="11">
        <v>405</v>
      </c>
      <c r="F117" s="9" t="s">
        <v>282</v>
      </c>
    </row>
    <row r="118" spans="1:6" x14ac:dyDescent="0.25">
      <c r="A118" s="4">
        <v>105</v>
      </c>
      <c r="B118" s="10">
        <v>42580</v>
      </c>
      <c r="C118" s="7" t="s">
        <v>143</v>
      </c>
      <c r="D118" s="8" t="s">
        <v>237</v>
      </c>
      <c r="E118" s="11">
        <v>2479.38</v>
      </c>
      <c r="F118" s="7" t="s">
        <v>44</v>
      </c>
    </row>
    <row r="119" spans="1:6" x14ac:dyDescent="0.25">
      <c r="A119" s="4">
        <v>106</v>
      </c>
      <c r="B119" s="10">
        <v>42580</v>
      </c>
      <c r="C119" s="7" t="s">
        <v>93</v>
      </c>
      <c r="D119" s="8" t="s">
        <v>238</v>
      </c>
      <c r="E119" s="16">
        <v>10500.36</v>
      </c>
      <c r="F119" s="7" t="s">
        <v>44</v>
      </c>
    </row>
    <row r="120" spans="1:6" x14ac:dyDescent="0.25">
      <c r="A120" s="4">
        <v>107</v>
      </c>
      <c r="B120" s="10">
        <v>42580</v>
      </c>
      <c r="C120" s="7" t="s">
        <v>138</v>
      </c>
      <c r="D120" s="8" t="s">
        <v>239</v>
      </c>
      <c r="E120" s="11">
        <v>1395.4</v>
      </c>
      <c r="F120" s="7" t="s">
        <v>48</v>
      </c>
    </row>
    <row r="121" spans="1:6" x14ac:dyDescent="0.25">
      <c r="A121" s="4">
        <v>108</v>
      </c>
      <c r="B121" s="10">
        <v>42580</v>
      </c>
      <c r="C121" s="7" t="s">
        <v>138</v>
      </c>
      <c r="D121" s="8" t="s">
        <v>240</v>
      </c>
      <c r="E121" s="11">
        <v>3827.8</v>
      </c>
      <c r="F121" s="7" t="s">
        <v>50</v>
      </c>
    </row>
    <row r="122" spans="1:6" x14ac:dyDescent="0.25">
      <c r="A122" s="4">
        <v>109</v>
      </c>
      <c r="B122" s="10">
        <v>42580</v>
      </c>
      <c r="C122" s="7" t="s">
        <v>95</v>
      </c>
      <c r="D122" s="8" t="s">
        <v>241</v>
      </c>
      <c r="E122" s="11">
        <v>108.56</v>
      </c>
      <c r="F122" s="7" t="s">
        <v>242</v>
      </c>
    </row>
    <row r="123" spans="1:6" x14ac:dyDescent="0.25">
      <c r="A123" s="4">
        <v>110</v>
      </c>
      <c r="B123" s="10">
        <v>42580</v>
      </c>
      <c r="C123" s="7" t="s">
        <v>230</v>
      </c>
      <c r="D123" s="8" t="s">
        <v>243</v>
      </c>
      <c r="E123" s="11">
        <v>1081.3800000000001</v>
      </c>
      <c r="F123" s="7" t="s">
        <v>54</v>
      </c>
    </row>
    <row r="124" spans="1:6" x14ac:dyDescent="0.25">
      <c r="A124" s="4">
        <v>111</v>
      </c>
      <c r="B124" s="10">
        <v>42580</v>
      </c>
      <c r="C124" s="7" t="s">
        <v>139</v>
      </c>
      <c r="D124" s="8" t="s">
        <v>244</v>
      </c>
      <c r="E124" s="11">
        <v>218.62</v>
      </c>
      <c r="F124" s="7" t="s">
        <v>56</v>
      </c>
    </row>
    <row r="125" spans="1:6" x14ac:dyDescent="0.25">
      <c r="A125" s="4">
        <v>112</v>
      </c>
      <c r="B125" s="10">
        <v>42580</v>
      </c>
      <c r="C125" s="9" t="s">
        <v>267</v>
      </c>
      <c r="D125" s="8" t="s">
        <v>245</v>
      </c>
      <c r="E125" s="11">
        <v>1209.67</v>
      </c>
      <c r="F125" s="7" t="s">
        <v>246</v>
      </c>
    </row>
    <row r="126" spans="1:6" x14ac:dyDescent="0.25">
      <c r="A126" s="4">
        <v>113</v>
      </c>
      <c r="B126" s="10">
        <v>42580</v>
      </c>
      <c r="C126" s="7" t="s">
        <v>268</v>
      </c>
      <c r="D126" s="8" t="s">
        <v>247</v>
      </c>
      <c r="E126" s="11">
        <v>1861.14</v>
      </c>
      <c r="F126" s="7" t="s">
        <v>248</v>
      </c>
    </row>
    <row r="127" spans="1:6" x14ac:dyDescent="0.25">
      <c r="A127" s="4">
        <v>114</v>
      </c>
      <c r="B127" s="10">
        <v>42580</v>
      </c>
      <c r="C127" s="7" t="s">
        <v>269</v>
      </c>
      <c r="D127" s="8" t="s">
        <v>249</v>
      </c>
      <c r="E127" s="11">
        <v>762</v>
      </c>
      <c r="F127" s="7" t="s">
        <v>250</v>
      </c>
    </row>
    <row r="128" spans="1:6" x14ac:dyDescent="0.25">
      <c r="A128" s="4">
        <v>115</v>
      </c>
      <c r="B128" s="10">
        <v>42580</v>
      </c>
      <c r="C128" s="7" t="s">
        <v>270</v>
      </c>
      <c r="D128" s="8" t="s">
        <v>251</v>
      </c>
      <c r="E128" s="11">
        <v>1620</v>
      </c>
      <c r="F128" s="7" t="s">
        <v>252</v>
      </c>
    </row>
    <row r="129" spans="1:6" x14ac:dyDescent="0.25">
      <c r="A129" s="4">
        <v>116</v>
      </c>
      <c r="B129" s="10">
        <v>42580</v>
      </c>
      <c r="C129" s="9" t="s">
        <v>231</v>
      </c>
      <c r="D129" s="8" t="s">
        <v>253</v>
      </c>
      <c r="E129" s="11">
        <v>372.93</v>
      </c>
      <c r="F129" s="7" t="s">
        <v>254</v>
      </c>
    </row>
    <row r="130" spans="1:6" x14ac:dyDescent="0.25">
      <c r="A130" s="4">
        <v>117</v>
      </c>
      <c r="B130" s="10">
        <v>42580</v>
      </c>
      <c r="C130" s="7" t="s">
        <v>144</v>
      </c>
      <c r="D130" s="8" t="s">
        <v>255</v>
      </c>
      <c r="E130" s="11">
        <v>282</v>
      </c>
      <c r="F130" s="9" t="s">
        <v>59</v>
      </c>
    </row>
    <row r="131" spans="1:6" x14ac:dyDescent="0.25">
      <c r="A131" s="4">
        <v>118</v>
      </c>
      <c r="B131" s="10">
        <v>42580</v>
      </c>
      <c r="C131" s="7" t="s">
        <v>146</v>
      </c>
      <c r="D131" s="8" t="s">
        <v>256</v>
      </c>
      <c r="E131" s="11">
        <v>191.7</v>
      </c>
      <c r="F131" s="7" t="s">
        <v>229</v>
      </c>
    </row>
    <row r="132" spans="1:6" x14ac:dyDescent="0.25">
      <c r="A132" s="4">
        <v>119</v>
      </c>
      <c r="B132" s="10">
        <v>42580</v>
      </c>
      <c r="C132" s="7" t="s">
        <v>233</v>
      </c>
      <c r="D132" s="8" t="s">
        <v>257</v>
      </c>
      <c r="E132" s="11">
        <v>2200</v>
      </c>
      <c r="F132" s="7" t="s">
        <v>136</v>
      </c>
    </row>
    <row r="133" spans="1:6" x14ac:dyDescent="0.25">
      <c r="A133" s="4">
        <v>120</v>
      </c>
      <c r="B133" s="10">
        <v>42580</v>
      </c>
      <c r="C133" s="7" t="s">
        <v>143</v>
      </c>
      <c r="D133" s="8" t="s">
        <v>258</v>
      </c>
      <c r="E133" s="11">
        <v>7200</v>
      </c>
      <c r="F133" s="7" t="s">
        <v>259</v>
      </c>
    </row>
    <row r="134" spans="1:6" x14ac:dyDescent="0.25">
      <c r="A134" s="4">
        <v>121</v>
      </c>
      <c r="B134" s="10">
        <v>42580</v>
      </c>
      <c r="C134" s="7" t="s">
        <v>271</v>
      </c>
      <c r="D134" s="8" t="s">
        <v>260</v>
      </c>
      <c r="E134" s="11">
        <v>826</v>
      </c>
      <c r="F134" s="7" t="s">
        <v>261</v>
      </c>
    </row>
    <row r="135" spans="1:6" x14ac:dyDescent="0.25">
      <c r="A135" s="4">
        <v>122</v>
      </c>
      <c r="B135" s="10">
        <v>42580</v>
      </c>
      <c r="C135" s="7" t="s">
        <v>98</v>
      </c>
      <c r="D135" s="8" t="s">
        <v>262</v>
      </c>
      <c r="E135" s="11">
        <v>144</v>
      </c>
      <c r="F135" s="7" t="s">
        <v>223</v>
      </c>
    </row>
    <row r="136" spans="1:6" x14ac:dyDescent="0.25">
      <c r="A136" s="4">
        <v>123</v>
      </c>
      <c r="B136" s="10">
        <v>42580</v>
      </c>
      <c r="C136" s="7" t="s">
        <v>102</v>
      </c>
      <c r="D136" s="8" t="s">
        <v>263</v>
      </c>
      <c r="E136" s="11">
        <v>127</v>
      </c>
      <c r="F136" s="7" t="s">
        <v>264</v>
      </c>
    </row>
    <row r="137" spans="1:6" x14ac:dyDescent="0.25">
      <c r="A137" s="4">
        <v>124</v>
      </c>
      <c r="B137" s="10">
        <v>42580</v>
      </c>
      <c r="C137" s="7" t="s">
        <v>145</v>
      </c>
      <c r="D137" s="8" t="s">
        <v>265</v>
      </c>
      <c r="E137" s="11">
        <v>2120</v>
      </c>
      <c r="F137" s="9" t="s">
        <v>135</v>
      </c>
    </row>
    <row r="138" spans="1:6" x14ac:dyDescent="0.25">
      <c r="A138" s="4">
        <v>125</v>
      </c>
      <c r="B138" s="10">
        <v>42580</v>
      </c>
      <c r="C138" s="7" t="s">
        <v>232</v>
      </c>
      <c r="D138" s="8" t="s">
        <v>266</v>
      </c>
      <c r="E138" s="11">
        <v>386.4</v>
      </c>
      <c r="F138" s="9" t="s">
        <v>222</v>
      </c>
    </row>
    <row r="139" spans="1:6" x14ac:dyDescent="0.25">
      <c r="A139" s="4"/>
      <c r="B139" s="43" t="s">
        <v>284</v>
      </c>
      <c r="C139" s="48"/>
      <c r="D139" s="44"/>
      <c r="E139" s="14">
        <f>SUM(E105:E138)</f>
        <v>46410.62</v>
      </c>
      <c r="F139" s="7"/>
    </row>
    <row r="140" spans="1:6" x14ac:dyDescent="0.25">
      <c r="A140" s="4">
        <v>126</v>
      </c>
      <c r="B140" s="10">
        <v>42619</v>
      </c>
      <c r="C140" s="9" t="s">
        <v>94</v>
      </c>
      <c r="D140" s="8" t="s">
        <v>285</v>
      </c>
      <c r="E140" s="11">
        <v>28.78</v>
      </c>
      <c r="F140" s="7" t="s">
        <v>46</v>
      </c>
    </row>
    <row r="141" spans="1:6" x14ac:dyDescent="0.25">
      <c r="A141" s="4">
        <v>127</v>
      </c>
      <c r="B141" s="10">
        <v>42619</v>
      </c>
      <c r="C141" s="7" t="s">
        <v>138</v>
      </c>
      <c r="D141" s="8" t="s">
        <v>286</v>
      </c>
      <c r="E141" s="11">
        <v>1422.06</v>
      </c>
      <c r="F141" s="7" t="s">
        <v>48</v>
      </c>
    </row>
    <row r="142" spans="1:6" x14ac:dyDescent="0.25">
      <c r="A142" s="4">
        <v>128</v>
      </c>
      <c r="B142" s="10">
        <v>42619</v>
      </c>
      <c r="C142" s="7" t="s">
        <v>138</v>
      </c>
      <c r="D142" s="8" t="s">
        <v>287</v>
      </c>
      <c r="E142" s="11">
        <v>5835.96</v>
      </c>
      <c r="F142" s="7" t="s">
        <v>50</v>
      </c>
    </row>
    <row r="143" spans="1:6" x14ac:dyDescent="0.25">
      <c r="A143" s="4">
        <v>129</v>
      </c>
      <c r="B143" s="10">
        <v>42619</v>
      </c>
      <c r="C143" s="7" t="s">
        <v>95</v>
      </c>
      <c r="D143" s="8" t="s">
        <v>288</v>
      </c>
      <c r="E143" s="11">
        <v>144.62</v>
      </c>
      <c r="F143" s="7" t="s">
        <v>242</v>
      </c>
    </row>
    <row r="144" spans="1:6" x14ac:dyDescent="0.25">
      <c r="A144" s="4">
        <v>130</v>
      </c>
      <c r="B144" s="10">
        <v>42619</v>
      </c>
      <c r="C144" s="7" t="s">
        <v>230</v>
      </c>
      <c r="D144" s="8" t="s">
        <v>289</v>
      </c>
      <c r="E144" s="11">
        <v>838.32</v>
      </c>
      <c r="F144" s="7" t="s">
        <v>54</v>
      </c>
    </row>
    <row r="145" spans="1:6" x14ac:dyDescent="0.25">
      <c r="A145" s="4">
        <v>131</v>
      </c>
      <c r="B145" s="10">
        <v>42619</v>
      </c>
      <c r="C145" s="7" t="s">
        <v>139</v>
      </c>
      <c r="D145" s="8" t="s">
        <v>290</v>
      </c>
      <c r="E145" s="11">
        <v>199.66</v>
      </c>
      <c r="F145" s="7" t="s">
        <v>56</v>
      </c>
    </row>
    <row r="146" spans="1:6" x14ac:dyDescent="0.25">
      <c r="A146" s="4">
        <v>132</v>
      </c>
      <c r="B146" s="10">
        <v>42619</v>
      </c>
      <c r="C146" s="8" t="s">
        <v>100</v>
      </c>
      <c r="D146" s="8" t="s">
        <v>291</v>
      </c>
      <c r="E146" s="11">
        <v>67</v>
      </c>
      <c r="F146" s="8" t="s">
        <v>71</v>
      </c>
    </row>
    <row r="147" spans="1:6" x14ac:dyDescent="0.25">
      <c r="A147" s="4">
        <v>133</v>
      </c>
      <c r="B147" s="10">
        <v>42619</v>
      </c>
      <c r="C147" s="8" t="s">
        <v>307</v>
      </c>
      <c r="D147" s="8" t="s">
        <v>292</v>
      </c>
      <c r="E147" s="11">
        <v>194.68</v>
      </c>
      <c r="F147" s="9" t="s">
        <v>293</v>
      </c>
    </row>
    <row r="148" spans="1:6" x14ac:dyDescent="0.25">
      <c r="A148" s="4">
        <v>134</v>
      </c>
      <c r="B148" s="10">
        <v>42619</v>
      </c>
      <c r="C148" s="9" t="s">
        <v>231</v>
      </c>
      <c r="D148" s="8" t="s">
        <v>294</v>
      </c>
      <c r="E148" s="11">
        <v>213.64</v>
      </c>
      <c r="F148" s="9" t="s">
        <v>131</v>
      </c>
    </row>
    <row r="149" spans="1:6" x14ac:dyDescent="0.25">
      <c r="A149" s="4">
        <v>135</v>
      </c>
      <c r="B149" s="10">
        <v>42619</v>
      </c>
      <c r="C149" s="7" t="s">
        <v>145</v>
      </c>
      <c r="D149" s="8" t="s">
        <v>295</v>
      </c>
      <c r="E149" s="11">
        <v>1341</v>
      </c>
      <c r="F149" s="9" t="s">
        <v>135</v>
      </c>
    </row>
    <row r="150" spans="1:6" x14ac:dyDescent="0.25">
      <c r="A150" s="4">
        <v>136</v>
      </c>
      <c r="B150" s="10">
        <v>42619</v>
      </c>
      <c r="C150" s="7" t="s">
        <v>144</v>
      </c>
      <c r="D150" s="9" t="s">
        <v>296</v>
      </c>
      <c r="E150" s="11">
        <v>282</v>
      </c>
      <c r="F150" s="9" t="s">
        <v>59</v>
      </c>
    </row>
    <row r="151" spans="1:6" x14ac:dyDescent="0.25">
      <c r="A151" s="4">
        <v>137</v>
      </c>
      <c r="B151" s="10">
        <v>42619</v>
      </c>
      <c r="C151" s="7" t="s">
        <v>146</v>
      </c>
      <c r="D151" s="8" t="s">
        <v>297</v>
      </c>
      <c r="E151" s="11">
        <v>193.3</v>
      </c>
      <c r="F151" s="7" t="s">
        <v>298</v>
      </c>
    </row>
    <row r="152" spans="1:6" x14ac:dyDescent="0.25">
      <c r="A152" s="4">
        <v>138</v>
      </c>
      <c r="B152" s="10">
        <v>42619</v>
      </c>
      <c r="C152" s="7" t="s">
        <v>98</v>
      </c>
      <c r="D152" s="8" t="s">
        <v>299</v>
      </c>
      <c r="E152" s="11">
        <v>148.80000000000001</v>
      </c>
      <c r="F152" s="9" t="s">
        <v>223</v>
      </c>
    </row>
    <row r="153" spans="1:6" x14ac:dyDescent="0.25">
      <c r="A153" s="4">
        <v>139</v>
      </c>
      <c r="B153" s="10">
        <v>42619</v>
      </c>
      <c r="C153" s="8" t="s">
        <v>308</v>
      </c>
      <c r="D153" s="8" t="s">
        <v>300</v>
      </c>
      <c r="E153" s="11">
        <v>786.5</v>
      </c>
      <c r="F153" s="7" t="s">
        <v>301</v>
      </c>
    </row>
    <row r="154" spans="1:6" x14ac:dyDescent="0.25">
      <c r="A154" s="4">
        <v>140</v>
      </c>
      <c r="B154" s="10">
        <v>42619</v>
      </c>
      <c r="C154" s="7" t="s">
        <v>143</v>
      </c>
      <c r="D154" s="9" t="s">
        <v>302</v>
      </c>
      <c r="E154" s="11">
        <v>444.51</v>
      </c>
      <c r="F154" s="7" t="s">
        <v>303</v>
      </c>
    </row>
    <row r="155" spans="1:6" x14ac:dyDescent="0.25">
      <c r="A155" s="4">
        <v>141</v>
      </c>
      <c r="B155" s="10">
        <v>42619</v>
      </c>
      <c r="C155" s="7" t="s">
        <v>143</v>
      </c>
      <c r="D155" s="9" t="s">
        <v>304</v>
      </c>
      <c r="E155" s="11">
        <v>513.9</v>
      </c>
      <c r="F155" s="9" t="s">
        <v>305</v>
      </c>
    </row>
    <row r="156" spans="1:6" x14ac:dyDescent="0.25">
      <c r="A156" s="4">
        <v>142</v>
      </c>
      <c r="B156" s="10">
        <v>42619</v>
      </c>
      <c r="C156" s="7" t="s">
        <v>233</v>
      </c>
      <c r="D156" s="17" t="s">
        <v>306</v>
      </c>
      <c r="E156" s="18">
        <v>2200</v>
      </c>
      <c r="F156" s="9" t="s">
        <v>136</v>
      </c>
    </row>
    <row r="157" spans="1:6" x14ac:dyDescent="0.25">
      <c r="A157" s="43" t="s">
        <v>309</v>
      </c>
      <c r="B157" s="48"/>
      <c r="C157" s="48"/>
      <c r="D157" s="44"/>
      <c r="E157" s="14">
        <f>SUM(E140:E156)</f>
        <v>14854.729999999998</v>
      </c>
      <c r="F157" s="7"/>
    </row>
    <row r="158" spans="1:6" x14ac:dyDescent="0.25">
      <c r="A158" s="40" t="s">
        <v>376</v>
      </c>
      <c r="B158" s="49"/>
      <c r="C158" s="49"/>
      <c r="D158" s="41"/>
      <c r="E158" s="14">
        <f>E104+E139+E157</f>
        <v>154567.56</v>
      </c>
      <c r="F158" s="7"/>
    </row>
    <row r="159" spans="1:6" x14ac:dyDescent="0.25">
      <c r="A159" s="4">
        <v>143</v>
      </c>
      <c r="B159" s="10">
        <v>42649</v>
      </c>
      <c r="C159" s="7" t="s">
        <v>144</v>
      </c>
      <c r="D159" s="8" t="s">
        <v>333</v>
      </c>
      <c r="E159" s="11">
        <v>498</v>
      </c>
      <c r="F159" s="7" t="s">
        <v>334</v>
      </c>
    </row>
    <row r="160" spans="1:6" x14ac:dyDescent="0.25">
      <c r="A160" s="4">
        <v>144</v>
      </c>
      <c r="B160" s="10">
        <v>42649</v>
      </c>
      <c r="C160" s="9" t="s">
        <v>94</v>
      </c>
      <c r="D160" s="8" t="s">
        <v>335</v>
      </c>
      <c r="E160" s="11">
        <v>29.56</v>
      </c>
      <c r="F160" s="7" t="s">
        <v>46</v>
      </c>
    </row>
    <row r="161" spans="1:6" x14ac:dyDescent="0.25">
      <c r="A161" s="4">
        <v>145</v>
      </c>
      <c r="B161" s="10">
        <v>42649</v>
      </c>
      <c r="C161" s="7" t="s">
        <v>138</v>
      </c>
      <c r="D161" s="8" t="s">
        <v>336</v>
      </c>
      <c r="E161" s="11">
        <v>3066.15</v>
      </c>
      <c r="F161" s="7" t="s">
        <v>48</v>
      </c>
    </row>
    <row r="162" spans="1:6" x14ac:dyDescent="0.25">
      <c r="A162" s="4">
        <v>146</v>
      </c>
      <c r="B162" s="10">
        <v>42649</v>
      </c>
      <c r="C162" s="7" t="s">
        <v>138</v>
      </c>
      <c r="D162" s="8" t="s">
        <v>337</v>
      </c>
      <c r="E162" s="11">
        <v>3494.29</v>
      </c>
      <c r="F162" s="7" t="s">
        <v>50</v>
      </c>
    </row>
    <row r="163" spans="1:6" x14ac:dyDescent="0.25">
      <c r="A163" s="4">
        <v>147</v>
      </c>
      <c r="B163" s="10">
        <v>42649</v>
      </c>
      <c r="C163" s="7" t="s">
        <v>95</v>
      </c>
      <c r="D163" s="8" t="s">
        <v>338</v>
      </c>
      <c r="E163" s="11">
        <v>119.83</v>
      </c>
      <c r="F163" s="7" t="s">
        <v>242</v>
      </c>
    </row>
    <row r="164" spans="1:6" x14ac:dyDescent="0.25">
      <c r="A164" s="4">
        <v>148</v>
      </c>
      <c r="B164" s="10">
        <v>42649</v>
      </c>
      <c r="C164" s="9" t="s">
        <v>96</v>
      </c>
      <c r="D164" s="8" t="s">
        <v>339</v>
      </c>
      <c r="E164" s="11">
        <v>802.89</v>
      </c>
      <c r="F164" s="7" t="s">
        <v>54</v>
      </c>
    </row>
    <row r="165" spans="1:6" x14ac:dyDescent="0.25">
      <c r="A165" s="4">
        <v>149</v>
      </c>
      <c r="B165" s="10">
        <v>42649</v>
      </c>
      <c r="C165" s="7" t="s">
        <v>139</v>
      </c>
      <c r="D165" s="8" t="s">
        <v>340</v>
      </c>
      <c r="E165" s="11">
        <v>49.29</v>
      </c>
      <c r="F165" s="7" t="s">
        <v>56</v>
      </c>
    </row>
    <row r="166" spans="1:6" x14ac:dyDescent="0.25">
      <c r="A166" s="4">
        <v>150</v>
      </c>
      <c r="B166" s="10">
        <v>42649</v>
      </c>
      <c r="C166" s="7" t="s">
        <v>143</v>
      </c>
      <c r="D166" s="8" t="s">
        <v>341</v>
      </c>
      <c r="E166" s="11">
        <v>264</v>
      </c>
      <c r="F166" s="7" t="s">
        <v>303</v>
      </c>
    </row>
    <row r="167" spans="1:6" x14ac:dyDescent="0.25">
      <c r="A167" s="4">
        <v>151</v>
      </c>
      <c r="B167" s="10">
        <v>42649</v>
      </c>
      <c r="C167" s="7" t="s">
        <v>140</v>
      </c>
      <c r="D167" s="8" t="s">
        <v>342</v>
      </c>
      <c r="E167" s="11">
        <v>248.14</v>
      </c>
      <c r="F167" s="7" t="s">
        <v>254</v>
      </c>
    </row>
    <row r="168" spans="1:6" x14ac:dyDescent="0.25">
      <c r="A168" s="4">
        <v>152</v>
      </c>
      <c r="B168" s="10">
        <v>42649</v>
      </c>
      <c r="C168" s="7" t="s">
        <v>145</v>
      </c>
      <c r="D168" s="8" t="s">
        <v>343</v>
      </c>
      <c r="E168" s="11">
        <v>1210</v>
      </c>
      <c r="F168" s="9" t="s">
        <v>135</v>
      </c>
    </row>
    <row r="169" spans="1:6" x14ac:dyDescent="0.25">
      <c r="A169" s="4">
        <v>153</v>
      </c>
      <c r="B169" s="10">
        <v>42649</v>
      </c>
      <c r="C169" s="7" t="s">
        <v>146</v>
      </c>
      <c r="D169" s="8" t="s">
        <v>344</v>
      </c>
      <c r="E169" s="11">
        <v>190.21</v>
      </c>
      <c r="F169" s="7" t="s">
        <v>298</v>
      </c>
    </row>
    <row r="170" spans="1:6" x14ac:dyDescent="0.25">
      <c r="A170" s="4">
        <v>154</v>
      </c>
      <c r="B170" s="10">
        <v>42649</v>
      </c>
      <c r="C170" s="7" t="s">
        <v>99</v>
      </c>
      <c r="D170" s="8" t="s">
        <v>345</v>
      </c>
      <c r="E170" s="11">
        <v>2200</v>
      </c>
      <c r="F170" s="9" t="s">
        <v>136</v>
      </c>
    </row>
    <row r="171" spans="1:6" x14ac:dyDescent="0.25">
      <c r="A171" s="4">
        <v>155</v>
      </c>
      <c r="B171" s="10">
        <v>42649</v>
      </c>
      <c r="C171" s="7" t="s">
        <v>232</v>
      </c>
      <c r="D171" s="8" t="s">
        <v>346</v>
      </c>
      <c r="E171" s="11">
        <v>193.2</v>
      </c>
      <c r="F171" s="7" t="s">
        <v>222</v>
      </c>
    </row>
    <row r="172" spans="1:6" x14ac:dyDescent="0.25">
      <c r="A172" s="4">
        <v>156</v>
      </c>
      <c r="B172" s="10">
        <v>42649</v>
      </c>
      <c r="C172" s="7" t="s">
        <v>98</v>
      </c>
      <c r="D172" s="8" t="s">
        <v>347</v>
      </c>
      <c r="E172" s="11">
        <v>148.80000000000001</v>
      </c>
      <c r="F172" s="9" t="s">
        <v>223</v>
      </c>
    </row>
    <row r="173" spans="1:6" x14ac:dyDescent="0.25">
      <c r="A173" s="4">
        <v>157</v>
      </c>
      <c r="B173" s="10">
        <v>42649</v>
      </c>
      <c r="C173" s="7" t="s">
        <v>102</v>
      </c>
      <c r="D173" s="8" t="s">
        <v>348</v>
      </c>
      <c r="E173" s="11">
        <v>349</v>
      </c>
      <c r="F173" s="7" t="s">
        <v>349</v>
      </c>
    </row>
    <row r="174" spans="1:6" x14ac:dyDescent="0.25">
      <c r="A174" s="4">
        <v>158</v>
      </c>
      <c r="B174" s="10">
        <v>42655</v>
      </c>
      <c r="C174" s="7" t="s">
        <v>360</v>
      </c>
      <c r="D174" s="7" t="s">
        <v>350</v>
      </c>
      <c r="E174" s="11">
        <v>374.88</v>
      </c>
      <c r="F174" s="7" t="s">
        <v>351</v>
      </c>
    </row>
    <row r="175" spans="1:6" x14ac:dyDescent="0.25">
      <c r="A175" s="4">
        <v>159</v>
      </c>
      <c r="B175" s="10">
        <v>42655</v>
      </c>
      <c r="C175" s="7" t="s">
        <v>149</v>
      </c>
      <c r="D175" s="9" t="s">
        <v>352</v>
      </c>
      <c r="E175" s="11">
        <v>6260.86</v>
      </c>
      <c r="F175" s="7" t="s">
        <v>353</v>
      </c>
    </row>
    <row r="176" spans="1:6" x14ac:dyDescent="0.25">
      <c r="A176" s="4">
        <v>160</v>
      </c>
      <c r="B176" s="10">
        <v>42655</v>
      </c>
      <c r="C176" s="7" t="s">
        <v>143</v>
      </c>
      <c r="D176" s="9" t="s">
        <v>354</v>
      </c>
      <c r="E176" s="11">
        <v>12000</v>
      </c>
      <c r="F176" s="7" t="s">
        <v>259</v>
      </c>
    </row>
    <row r="177" spans="1:6" x14ac:dyDescent="0.25">
      <c r="A177" s="4">
        <v>161</v>
      </c>
      <c r="B177" s="10">
        <v>42655</v>
      </c>
      <c r="C177" s="7" t="s">
        <v>361</v>
      </c>
      <c r="D177" s="9" t="s">
        <v>355</v>
      </c>
      <c r="E177" s="11">
        <v>400</v>
      </c>
      <c r="F177" s="7" t="s">
        <v>356</v>
      </c>
    </row>
    <row r="178" spans="1:6" x14ac:dyDescent="0.25">
      <c r="A178" s="4">
        <v>162</v>
      </c>
      <c r="B178" s="10">
        <v>42655</v>
      </c>
      <c r="C178" s="7" t="s">
        <v>362</v>
      </c>
      <c r="D178" s="8" t="s">
        <v>357</v>
      </c>
      <c r="E178" s="11">
        <v>1086</v>
      </c>
      <c r="F178" s="9" t="s">
        <v>358</v>
      </c>
    </row>
    <row r="179" spans="1:6" x14ac:dyDescent="0.25">
      <c r="A179" s="4">
        <v>163</v>
      </c>
      <c r="B179" s="10">
        <v>42655</v>
      </c>
      <c r="C179" s="7" t="s">
        <v>102</v>
      </c>
      <c r="D179" s="8" t="s">
        <v>348</v>
      </c>
      <c r="E179" s="11">
        <v>190</v>
      </c>
      <c r="F179" s="9" t="s">
        <v>359</v>
      </c>
    </row>
    <row r="180" spans="1:6" x14ac:dyDescent="0.25">
      <c r="A180" s="4">
        <v>164</v>
      </c>
      <c r="B180" s="23">
        <v>42662</v>
      </c>
      <c r="C180" s="7" t="s">
        <v>373</v>
      </c>
      <c r="D180" s="9" t="s">
        <v>363</v>
      </c>
      <c r="E180" s="11">
        <v>400</v>
      </c>
      <c r="F180" s="7" t="s">
        <v>364</v>
      </c>
    </row>
    <row r="181" spans="1:6" x14ac:dyDescent="0.25">
      <c r="A181" s="4">
        <v>165</v>
      </c>
      <c r="B181" s="23">
        <v>42662</v>
      </c>
      <c r="C181" s="7" t="s">
        <v>374</v>
      </c>
      <c r="D181" s="8" t="s">
        <v>365</v>
      </c>
      <c r="E181" s="11">
        <v>600</v>
      </c>
      <c r="F181" s="7" t="s">
        <v>366</v>
      </c>
    </row>
    <row r="182" spans="1:6" x14ac:dyDescent="0.25">
      <c r="A182" s="4">
        <v>166</v>
      </c>
      <c r="B182" s="23">
        <v>42662</v>
      </c>
      <c r="C182" s="7" t="s">
        <v>102</v>
      </c>
      <c r="D182" s="8" t="s">
        <v>367</v>
      </c>
      <c r="E182" s="11">
        <v>197</v>
      </c>
      <c r="F182" s="9" t="s">
        <v>359</v>
      </c>
    </row>
    <row r="183" spans="1:6" x14ac:dyDescent="0.25">
      <c r="A183" s="4">
        <v>167</v>
      </c>
      <c r="B183" s="23">
        <v>42664</v>
      </c>
      <c r="C183" s="7" t="s">
        <v>102</v>
      </c>
      <c r="D183" s="8" t="s">
        <v>368</v>
      </c>
      <c r="E183" s="11">
        <v>400</v>
      </c>
      <c r="F183" s="7" t="s">
        <v>369</v>
      </c>
    </row>
    <row r="184" spans="1:6" x14ac:dyDescent="0.25">
      <c r="A184" s="4">
        <v>168</v>
      </c>
      <c r="B184" s="23">
        <v>42669</v>
      </c>
      <c r="C184" s="7" t="s">
        <v>375</v>
      </c>
      <c r="D184" s="8" t="s">
        <v>370</v>
      </c>
      <c r="E184" s="11">
        <v>390</v>
      </c>
      <c r="F184" s="7" t="s">
        <v>371</v>
      </c>
    </row>
    <row r="185" spans="1:6" x14ac:dyDescent="0.25">
      <c r="A185" s="4">
        <v>169</v>
      </c>
      <c r="B185" s="23">
        <v>42669</v>
      </c>
      <c r="C185" s="7" t="s">
        <v>102</v>
      </c>
      <c r="D185" s="8" t="s">
        <v>372</v>
      </c>
      <c r="E185" s="11">
        <v>198.25</v>
      </c>
      <c r="F185" s="9" t="s">
        <v>377</v>
      </c>
    </row>
    <row r="186" spans="1:6" x14ac:dyDescent="0.25">
      <c r="A186" s="43" t="s">
        <v>378</v>
      </c>
      <c r="B186" s="48"/>
      <c r="C186" s="48"/>
      <c r="D186" s="44"/>
      <c r="E186" s="22">
        <f>SUM(E159:E185)</f>
        <v>35360.35</v>
      </c>
      <c r="F186" s="2"/>
    </row>
    <row r="187" spans="1:6" x14ac:dyDescent="0.25">
      <c r="A187" s="4">
        <v>170</v>
      </c>
      <c r="B187" s="23">
        <v>42677</v>
      </c>
      <c r="C187" s="7" t="s">
        <v>400</v>
      </c>
      <c r="D187" s="8" t="s">
        <v>379</v>
      </c>
      <c r="E187" s="11">
        <v>1200</v>
      </c>
      <c r="F187" s="7" t="s">
        <v>380</v>
      </c>
    </row>
    <row r="188" spans="1:6" x14ac:dyDescent="0.25">
      <c r="A188" s="4">
        <v>171</v>
      </c>
      <c r="B188" s="23">
        <v>42677</v>
      </c>
      <c r="C188" s="7" t="s">
        <v>102</v>
      </c>
      <c r="D188" s="8" t="s">
        <v>381</v>
      </c>
      <c r="E188" s="11">
        <v>461</v>
      </c>
      <c r="F188" s="7" t="s">
        <v>382</v>
      </c>
    </row>
    <row r="189" spans="1:6" x14ac:dyDescent="0.25">
      <c r="A189" s="4">
        <v>172</v>
      </c>
      <c r="B189" s="23">
        <v>42682</v>
      </c>
      <c r="C189" s="9" t="s">
        <v>94</v>
      </c>
      <c r="D189" s="8" t="s">
        <v>383</v>
      </c>
      <c r="E189" s="11">
        <v>0.96</v>
      </c>
      <c r="F189" s="7" t="s">
        <v>46</v>
      </c>
    </row>
    <row r="190" spans="1:6" x14ac:dyDescent="0.25">
      <c r="A190" s="4">
        <v>173</v>
      </c>
      <c r="B190" s="23">
        <v>42682</v>
      </c>
      <c r="C190" s="7" t="s">
        <v>138</v>
      </c>
      <c r="D190" s="8" t="s">
        <v>384</v>
      </c>
      <c r="E190" s="11">
        <v>794.8</v>
      </c>
      <c r="F190" s="7" t="s">
        <v>48</v>
      </c>
    </row>
    <row r="191" spans="1:6" x14ac:dyDescent="0.25">
      <c r="A191" s="4">
        <v>174</v>
      </c>
      <c r="B191" s="23">
        <v>42682</v>
      </c>
      <c r="C191" s="7" t="s">
        <v>138</v>
      </c>
      <c r="D191" s="8" t="s">
        <v>385</v>
      </c>
      <c r="E191" s="11">
        <v>1538.35</v>
      </c>
      <c r="F191" s="7" t="s">
        <v>50</v>
      </c>
    </row>
    <row r="192" spans="1:6" x14ac:dyDescent="0.25">
      <c r="A192" s="4">
        <v>175</v>
      </c>
      <c r="B192" s="23">
        <v>42682</v>
      </c>
      <c r="C192" s="7" t="s">
        <v>95</v>
      </c>
      <c r="D192" s="8" t="s">
        <v>386</v>
      </c>
      <c r="E192" s="11">
        <v>137.79</v>
      </c>
      <c r="F192" s="7" t="s">
        <v>242</v>
      </c>
    </row>
    <row r="193" spans="1:6" x14ac:dyDescent="0.25">
      <c r="A193" s="4">
        <v>176</v>
      </c>
      <c r="B193" s="23">
        <v>42682</v>
      </c>
      <c r="C193" s="9" t="s">
        <v>96</v>
      </c>
      <c r="D193" s="9" t="s">
        <v>387</v>
      </c>
      <c r="E193" s="26">
        <v>677.03</v>
      </c>
      <c r="F193" s="7" t="s">
        <v>54</v>
      </c>
    </row>
    <row r="194" spans="1:6" x14ac:dyDescent="0.25">
      <c r="A194" s="4">
        <v>177</v>
      </c>
      <c r="B194" s="23">
        <v>42682</v>
      </c>
      <c r="C194" s="7" t="s">
        <v>139</v>
      </c>
      <c r="D194" s="8" t="s">
        <v>388</v>
      </c>
      <c r="E194" s="11">
        <v>858.79</v>
      </c>
      <c r="F194" s="7" t="s">
        <v>56</v>
      </c>
    </row>
    <row r="195" spans="1:6" x14ac:dyDescent="0.25">
      <c r="A195" s="4">
        <v>178</v>
      </c>
      <c r="B195" s="23">
        <v>42682</v>
      </c>
      <c r="C195" s="7" t="s">
        <v>143</v>
      </c>
      <c r="D195" s="8" t="s">
        <v>389</v>
      </c>
      <c r="E195" s="11">
        <v>660</v>
      </c>
      <c r="F195" s="7" t="s">
        <v>303</v>
      </c>
    </row>
    <row r="196" spans="1:6" x14ac:dyDescent="0.25">
      <c r="A196" s="4">
        <v>179</v>
      </c>
      <c r="B196" s="23">
        <v>42682</v>
      </c>
      <c r="C196" s="7" t="s">
        <v>140</v>
      </c>
      <c r="D196" s="8" t="s">
        <v>390</v>
      </c>
      <c r="E196" s="11">
        <v>248.14</v>
      </c>
      <c r="F196" s="7" t="s">
        <v>254</v>
      </c>
    </row>
    <row r="197" spans="1:6" x14ac:dyDescent="0.25">
      <c r="A197" s="4">
        <v>180</v>
      </c>
      <c r="B197" s="23">
        <v>42682</v>
      </c>
      <c r="C197" s="7" t="s">
        <v>145</v>
      </c>
      <c r="D197" s="8" t="s">
        <v>391</v>
      </c>
      <c r="E197" s="11">
        <v>1050</v>
      </c>
      <c r="F197" s="9" t="s">
        <v>392</v>
      </c>
    </row>
    <row r="198" spans="1:6" x14ac:dyDescent="0.25">
      <c r="A198" s="4">
        <v>181</v>
      </c>
      <c r="B198" s="23">
        <v>42682</v>
      </c>
      <c r="C198" s="7" t="s">
        <v>144</v>
      </c>
      <c r="D198" s="8" t="s">
        <v>393</v>
      </c>
      <c r="E198" s="11">
        <v>282</v>
      </c>
      <c r="F198" s="9" t="s">
        <v>59</v>
      </c>
    </row>
    <row r="199" spans="1:6" x14ac:dyDescent="0.25">
      <c r="A199" s="4">
        <v>182</v>
      </c>
      <c r="B199" s="23">
        <v>42682</v>
      </c>
      <c r="C199" s="7" t="s">
        <v>146</v>
      </c>
      <c r="D199" s="8" t="s">
        <v>394</v>
      </c>
      <c r="E199" s="11">
        <v>190.21</v>
      </c>
      <c r="F199" s="7" t="s">
        <v>298</v>
      </c>
    </row>
    <row r="200" spans="1:6" x14ac:dyDescent="0.25">
      <c r="A200" s="4">
        <v>183</v>
      </c>
      <c r="B200" s="23">
        <v>42682</v>
      </c>
      <c r="C200" s="7" t="s">
        <v>232</v>
      </c>
      <c r="D200" s="8" t="s">
        <v>395</v>
      </c>
      <c r="E200" s="11">
        <v>193.2</v>
      </c>
      <c r="F200" s="7" t="s">
        <v>222</v>
      </c>
    </row>
    <row r="201" spans="1:6" x14ac:dyDescent="0.25">
      <c r="A201" s="4">
        <v>184</v>
      </c>
      <c r="B201" s="23">
        <v>42682</v>
      </c>
      <c r="C201" s="7" t="s">
        <v>98</v>
      </c>
      <c r="D201" s="8" t="s">
        <v>396</v>
      </c>
      <c r="E201" s="11">
        <v>144</v>
      </c>
      <c r="F201" s="9" t="s">
        <v>223</v>
      </c>
    </row>
    <row r="202" spans="1:6" x14ac:dyDescent="0.25">
      <c r="A202" s="4">
        <v>185</v>
      </c>
      <c r="B202" s="23">
        <v>42682</v>
      </c>
      <c r="C202" s="7" t="s">
        <v>143</v>
      </c>
      <c r="D202" s="8" t="s">
        <v>397</v>
      </c>
      <c r="E202" s="11">
        <v>452</v>
      </c>
      <c r="F202" s="7" t="s">
        <v>398</v>
      </c>
    </row>
    <row r="203" spans="1:6" x14ac:dyDescent="0.25">
      <c r="A203" s="4">
        <v>186</v>
      </c>
      <c r="B203" s="23">
        <v>42682</v>
      </c>
      <c r="C203" s="7" t="s">
        <v>99</v>
      </c>
      <c r="D203" s="8" t="s">
        <v>399</v>
      </c>
      <c r="E203" s="11">
        <v>2200</v>
      </c>
      <c r="F203" s="9" t="s">
        <v>136</v>
      </c>
    </row>
    <row r="204" spans="1:6" x14ac:dyDescent="0.25">
      <c r="A204" s="4">
        <v>187</v>
      </c>
      <c r="B204" s="10">
        <v>42689</v>
      </c>
      <c r="C204" s="7" t="s">
        <v>404</v>
      </c>
      <c r="D204" s="8" t="s">
        <v>401</v>
      </c>
      <c r="E204" s="27">
        <v>400</v>
      </c>
      <c r="F204" s="9" t="s">
        <v>402</v>
      </c>
    </row>
    <row r="205" spans="1:6" x14ac:dyDescent="0.25">
      <c r="A205" s="4">
        <v>188</v>
      </c>
      <c r="B205" s="10">
        <v>42689</v>
      </c>
      <c r="C205" s="7" t="s">
        <v>102</v>
      </c>
      <c r="D205" s="8" t="s">
        <v>408</v>
      </c>
      <c r="E205" s="27">
        <v>903.3</v>
      </c>
      <c r="F205" s="9" t="s">
        <v>359</v>
      </c>
    </row>
    <row r="206" spans="1:6" x14ac:dyDescent="0.25">
      <c r="A206" s="4">
        <v>189</v>
      </c>
      <c r="B206" s="10">
        <v>42697</v>
      </c>
      <c r="C206" s="7" t="s">
        <v>400</v>
      </c>
      <c r="D206" s="8" t="s">
        <v>409</v>
      </c>
      <c r="E206" s="27">
        <v>800</v>
      </c>
      <c r="F206" s="9" t="s">
        <v>403</v>
      </c>
    </row>
    <row r="207" spans="1:6" x14ac:dyDescent="0.25">
      <c r="A207" s="4">
        <v>190</v>
      </c>
      <c r="B207" s="10">
        <v>42697</v>
      </c>
      <c r="C207" s="7" t="s">
        <v>404</v>
      </c>
      <c r="D207" s="8" t="s">
        <v>410</v>
      </c>
      <c r="E207" s="27">
        <v>400</v>
      </c>
      <c r="F207" s="9" t="s">
        <v>405</v>
      </c>
    </row>
    <row r="208" spans="1:6" x14ac:dyDescent="0.25">
      <c r="A208" s="4">
        <v>191</v>
      </c>
      <c r="B208" s="10">
        <v>42699</v>
      </c>
      <c r="C208" s="7" t="s">
        <v>406</v>
      </c>
      <c r="D208" s="8" t="s">
        <v>411</v>
      </c>
      <c r="E208" s="27">
        <v>940</v>
      </c>
      <c r="F208" s="7" t="s">
        <v>407</v>
      </c>
    </row>
    <row r="209" spans="1:6" x14ac:dyDescent="0.25">
      <c r="A209" s="43" t="s">
        <v>412</v>
      </c>
      <c r="B209" s="48"/>
      <c r="C209" s="48"/>
      <c r="D209" s="44"/>
      <c r="E209" s="22">
        <f>SUM(E187:E208)</f>
        <v>14531.57</v>
      </c>
      <c r="F209" s="2"/>
    </row>
    <row r="210" spans="1:6" x14ac:dyDescent="0.25">
      <c r="A210" s="4">
        <v>192</v>
      </c>
      <c r="B210" s="32">
        <v>42717</v>
      </c>
      <c r="C210" s="7" t="s">
        <v>149</v>
      </c>
      <c r="D210" s="8" t="s">
        <v>413</v>
      </c>
      <c r="E210" s="31">
        <v>5008.6899999999996</v>
      </c>
      <c r="F210" s="7" t="s">
        <v>414</v>
      </c>
    </row>
    <row r="211" spans="1:6" x14ac:dyDescent="0.25">
      <c r="A211" s="4">
        <v>193</v>
      </c>
      <c r="B211" s="32">
        <v>42717</v>
      </c>
      <c r="C211" s="9" t="s">
        <v>94</v>
      </c>
      <c r="D211" s="8" t="s">
        <v>415</v>
      </c>
      <c r="E211" s="31">
        <v>1387.94</v>
      </c>
      <c r="F211" s="7" t="s">
        <v>46</v>
      </c>
    </row>
    <row r="212" spans="1:6" x14ac:dyDescent="0.25">
      <c r="A212" s="4">
        <v>194</v>
      </c>
      <c r="B212" s="32">
        <v>42717</v>
      </c>
      <c r="C212" s="7" t="s">
        <v>138</v>
      </c>
      <c r="D212" s="8" t="s">
        <v>416</v>
      </c>
      <c r="E212" s="31">
        <v>1235.21</v>
      </c>
      <c r="F212" s="7" t="s">
        <v>48</v>
      </c>
    </row>
    <row r="213" spans="1:6" x14ac:dyDescent="0.25">
      <c r="A213" s="4">
        <v>195</v>
      </c>
      <c r="B213" s="32">
        <v>42717</v>
      </c>
      <c r="C213" s="7" t="s">
        <v>138</v>
      </c>
      <c r="D213" s="8" t="s">
        <v>417</v>
      </c>
      <c r="E213" s="31">
        <v>1471.2</v>
      </c>
      <c r="F213" s="7" t="s">
        <v>50</v>
      </c>
    </row>
    <row r="214" spans="1:6" x14ac:dyDescent="0.25">
      <c r="A214" s="4">
        <v>196</v>
      </c>
      <c r="B214" s="32">
        <v>42717</v>
      </c>
      <c r="C214" s="7" t="s">
        <v>95</v>
      </c>
      <c r="D214" s="8" t="s">
        <v>418</v>
      </c>
      <c r="E214" s="31">
        <v>137.79</v>
      </c>
      <c r="F214" s="7" t="s">
        <v>242</v>
      </c>
    </row>
    <row r="215" spans="1:6" x14ac:dyDescent="0.25">
      <c r="A215" s="4">
        <v>197</v>
      </c>
      <c r="B215" s="32">
        <v>42717</v>
      </c>
      <c r="C215" s="9" t="s">
        <v>96</v>
      </c>
      <c r="D215" s="8" t="s">
        <v>419</v>
      </c>
      <c r="E215" s="31">
        <v>690.61</v>
      </c>
      <c r="F215" s="7" t="s">
        <v>54</v>
      </c>
    </row>
    <row r="216" spans="1:6" x14ac:dyDescent="0.25">
      <c r="A216" s="4">
        <v>198</v>
      </c>
      <c r="B216" s="32">
        <v>42717</v>
      </c>
      <c r="C216" s="7" t="s">
        <v>139</v>
      </c>
      <c r="D216" s="8" t="s">
        <v>420</v>
      </c>
      <c r="E216" s="31">
        <v>886.99</v>
      </c>
      <c r="F216" s="7" t="s">
        <v>56</v>
      </c>
    </row>
    <row r="217" spans="1:6" x14ac:dyDescent="0.25">
      <c r="A217" s="4">
        <v>199</v>
      </c>
      <c r="B217" s="32">
        <v>42717</v>
      </c>
      <c r="C217" s="7" t="s">
        <v>235</v>
      </c>
      <c r="D217" s="9" t="s">
        <v>421</v>
      </c>
      <c r="E217" s="7">
        <v>165</v>
      </c>
      <c r="F217" s="7" t="s">
        <v>71</v>
      </c>
    </row>
    <row r="218" spans="1:6" x14ac:dyDescent="0.25">
      <c r="A218" s="4">
        <v>200</v>
      </c>
      <c r="B218" s="32">
        <v>42717</v>
      </c>
      <c r="C218" s="7" t="s">
        <v>270</v>
      </c>
      <c r="D218" s="9" t="s">
        <v>422</v>
      </c>
      <c r="E218" s="7">
        <v>4766</v>
      </c>
      <c r="F218" s="7" t="s">
        <v>423</v>
      </c>
    </row>
    <row r="219" spans="1:6" x14ac:dyDescent="0.25">
      <c r="A219" s="4">
        <v>201</v>
      </c>
      <c r="B219" s="32">
        <v>42717</v>
      </c>
      <c r="C219" s="7" t="s">
        <v>490</v>
      </c>
      <c r="D219" s="9" t="s">
        <v>424</v>
      </c>
      <c r="E219" s="7">
        <v>40</v>
      </c>
      <c r="F219" s="7" t="s">
        <v>425</v>
      </c>
    </row>
    <row r="220" spans="1:6" x14ac:dyDescent="0.25">
      <c r="A220" s="4">
        <v>202</v>
      </c>
      <c r="B220" s="32">
        <v>42717</v>
      </c>
      <c r="C220" s="7" t="s">
        <v>140</v>
      </c>
      <c r="D220" s="8" t="s">
        <v>426</v>
      </c>
      <c r="E220" s="7">
        <v>248.14</v>
      </c>
      <c r="F220" s="7" t="s">
        <v>254</v>
      </c>
    </row>
    <row r="221" spans="1:6" x14ac:dyDescent="0.25">
      <c r="A221" s="4">
        <v>203</v>
      </c>
      <c r="B221" s="32">
        <v>42717</v>
      </c>
      <c r="C221" s="7" t="s">
        <v>145</v>
      </c>
      <c r="D221" s="8" t="s">
        <v>427</v>
      </c>
      <c r="E221" s="7">
        <v>1340</v>
      </c>
      <c r="F221" s="9" t="s">
        <v>135</v>
      </c>
    </row>
    <row r="222" spans="1:6" x14ac:dyDescent="0.25">
      <c r="A222" s="4">
        <v>204</v>
      </c>
      <c r="B222" s="32">
        <v>42717</v>
      </c>
      <c r="C222" s="7" t="s">
        <v>144</v>
      </c>
      <c r="D222" s="8" t="s">
        <v>428</v>
      </c>
      <c r="E222" s="7">
        <v>199.06</v>
      </c>
      <c r="F222" s="7" t="s">
        <v>298</v>
      </c>
    </row>
    <row r="223" spans="1:6" x14ac:dyDescent="0.25">
      <c r="A223" s="4">
        <v>205</v>
      </c>
      <c r="B223" s="32">
        <v>42717</v>
      </c>
      <c r="C223" s="7" t="s">
        <v>146</v>
      </c>
      <c r="D223" s="8" t="s">
        <v>429</v>
      </c>
      <c r="E223" s="7">
        <v>2200</v>
      </c>
      <c r="F223" s="9" t="s">
        <v>136</v>
      </c>
    </row>
    <row r="224" spans="1:6" x14ac:dyDescent="0.25">
      <c r="A224" s="4">
        <v>206</v>
      </c>
      <c r="B224" s="32">
        <v>42717</v>
      </c>
      <c r="C224" s="7" t="s">
        <v>232</v>
      </c>
      <c r="D224" s="8" t="s">
        <v>430</v>
      </c>
      <c r="E224" s="7">
        <v>193.2</v>
      </c>
      <c r="F224" s="7" t="s">
        <v>222</v>
      </c>
    </row>
    <row r="225" spans="1:6" x14ac:dyDescent="0.25">
      <c r="A225" s="4">
        <v>207</v>
      </c>
      <c r="B225" s="32">
        <v>42717</v>
      </c>
      <c r="C225" s="7" t="s">
        <v>98</v>
      </c>
      <c r="D225" s="8" t="s">
        <v>431</v>
      </c>
      <c r="E225" s="7">
        <v>148.80000000000001</v>
      </c>
      <c r="F225" s="9" t="s">
        <v>223</v>
      </c>
    </row>
    <row r="226" spans="1:6" x14ac:dyDescent="0.25">
      <c r="A226" s="4">
        <v>208</v>
      </c>
      <c r="B226" s="32">
        <v>42717</v>
      </c>
      <c r="C226" s="7" t="s">
        <v>102</v>
      </c>
      <c r="D226" s="8" t="s">
        <v>432</v>
      </c>
      <c r="E226" s="7">
        <v>872.53</v>
      </c>
      <c r="F226" s="7" t="s">
        <v>508</v>
      </c>
    </row>
    <row r="227" spans="1:6" x14ac:dyDescent="0.25">
      <c r="A227" s="4">
        <v>209</v>
      </c>
      <c r="B227" s="32">
        <v>42726</v>
      </c>
      <c r="C227" s="7" t="s">
        <v>102</v>
      </c>
      <c r="D227" s="8" t="s">
        <v>433</v>
      </c>
      <c r="E227" s="7">
        <v>175</v>
      </c>
      <c r="F227" s="7" t="s">
        <v>434</v>
      </c>
    </row>
    <row r="228" spans="1:6" x14ac:dyDescent="0.25">
      <c r="A228" s="4">
        <v>210</v>
      </c>
      <c r="B228" s="32">
        <v>42733</v>
      </c>
      <c r="C228" s="7" t="s">
        <v>491</v>
      </c>
      <c r="D228" s="8" t="s">
        <v>439</v>
      </c>
      <c r="E228" s="7">
        <v>4917.9799999999996</v>
      </c>
      <c r="F228" s="7" t="s">
        <v>440</v>
      </c>
    </row>
    <row r="229" spans="1:6" x14ac:dyDescent="0.25">
      <c r="A229" s="4">
        <v>211</v>
      </c>
      <c r="B229" s="32">
        <v>42733</v>
      </c>
      <c r="C229" s="7" t="s">
        <v>143</v>
      </c>
      <c r="D229" s="8" t="s">
        <v>441</v>
      </c>
      <c r="E229" s="7">
        <v>1600</v>
      </c>
      <c r="F229" s="7" t="s">
        <v>442</v>
      </c>
    </row>
    <row r="230" spans="1:6" x14ac:dyDescent="0.25">
      <c r="A230" s="4">
        <v>212</v>
      </c>
      <c r="B230" s="33">
        <v>42733</v>
      </c>
      <c r="C230" s="24" t="s">
        <v>94</v>
      </c>
      <c r="D230" s="28" t="s">
        <v>443</v>
      </c>
      <c r="E230" s="2">
        <v>6673.27</v>
      </c>
      <c r="F230" s="7" t="s">
        <v>444</v>
      </c>
    </row>
    <row r="231" spans="1:6" x14ac:dyDescent="0.25">
      <c r="A231" s="4">
        <v>213</v>
      </c>
      <c r="B231" s="33">
        <v>42733</v>
      </c>
      <c r="C231" s="2" t="s">
        <v>138</v>
      </c>
      <c r="D231" s="28" t="s">
        <v>445</v>
      </c>
      <c r="E231" s="2">
        <v>1184.56</v>
      </c>
      <c r="F231" s="7" t="s">
        <v>48</v>
      </c>
    </row>
    <row r="232" spans="1:6" x14ac:dyDescent="0.25">
      <c r="A232" s="4">
        <v>214</v>
      </c>
      <c r="B232" s="33">
        <v>42733</v>
      </c>
      <c r="C232" s="2" t="s">
        <v>138</v>
      </c>
      <c r="D232" s="28" t="s">
        <v>446</v>
      </c>
      <c r="E232" s="2">
        <v>1254.07</v>
      </c>
      <c r="F232" s="7" t="s">
        <v>50</v>
      </c>
    </row>
    <row r="233" spans="1:6" x14ac:dyDescent="0.25">
      <c r="A233" s="4">
        <v>215</v>
      </c>
      <c r="B233" s="33">
        <v>42733</v>
      </c>
      <c r="C233" s="2" t="s">
        <v>95</v>
      </c>
      <c r="D233" s="28" t="s">
        <v>447</v>
      </c>
      <c r="E233" s="2">
        <v>143.78</v>
      </c>
      <c r="F233" s="7" t="s">
        <v>242</v>
      </c>
    </row>
    <row r="234" spans="1:6" x14ac:dyDescent="0.25">
      <c r="A234" s="4">
        <v>216</v>
      </c>
      <c r="B234" s="33">
        <v>42733</v>
      </c>
      <c r="C234" s="7" t="s">
        <v>96</v>
      </c>
      <c r="D234" s="2" t="s">
        <v>448</v>
      </c>
      <c r="E234" s="2">
        <v>688.22</v>
      </c>
      <c r="F234" s="7" t="s">
        <v>54</v>
      </c>
    </row>
    <row r="235" spans="1:6" x14ac:dyDescent="0.25">
      <c r="A235" s="4">
        <v>217</v>
      </c>
      <c r="B235" s="33">
        <v>42733</v>
      </c>
      <c r="C235" s="7" t="s">
        <v>139</v>
      </c>
      <c r="D235" s="28" t="s">
        <v>449</v>
      </c>
      <c r="E235" s="2">
        <v>897.72</v>
      </c>
      <c r="F235" s="7" t="s">
        <v>56</v>
      </c>
    </row>
    <row r="236" spans="1:6" x14ac:dyDescent="0.25">
      <c r="A236" s="4">
        <v>218</v>
      </c>
      <c r="B236" s="33">
        <v>42733</v>
      </c>
      <c r="C236" s="7" t="s">
        <v>492</v>
      </c>
      <c r="D236" s="28" t="s">
        <v>450</v>
      </c>
      <c r="E236" s="2">
        <v>150</v>
      </c>
      <c r="F236" s="2" t="s">
        <v>451</v>
      </c>
    </row>
    <row r="237" spans="1:6" x14ac:dyDescent="0.25">
      <c r="A237" s="4">
        <v>219</v>
      </c>
      <c r="B237" s="33">
        <v>42733</v>
      </c>
      <c r="C237" s="24" t="s">
        <v>267</v>
      </c>
      <c r="D237" s="28" t="s">
        <v>452</v>
      </c>
      <c r="E237" s="2">
        <v>754</v>
      </c>
      <c r="F237" s="2" t="s">
        <v>453</v>
      </c>
    </row>
    <row r="238" spans="1:6" x14ac:dyDescent="0.25">
      <c r="A238" s="4">
        <v>220</v>
      </c>
      <c r="B238" s="33">
        <v>42733</v>
      </c>
      <c r="C238" s="24" t="s">
        <v>493</v>
      </c>
      <c r="D238" s="28" t="s">
        <v>454</v>
      </c>
      <c r="E238" s="2">
        <v>3159.52</v>
      </c>
      <c r="F238" s="2" t="s">
        <v>455</v>
      </c>
    </row>
    <row r="239" spans="1:6" x14ac:dyDescent="0.25">
      <c r="A239" s="4">
        <v>221</v>
      </c>
      <c r="B239" s="33">
        <v>42733</v>
      </c>
      <c r="C239" s="24" t="s">
        <v>493</v>
      </c>
      <c r="D239" s="28" t="s">
        <v>456</v>
      </c>
      <c r="E239" s="2">
        <v>6036.48</v>
      </c>
      <c r="F239" s="2" t="s">
        <v>457</v>
      </c>
    </row>
    <row r="240" spans="1:6" x14ac:dyDescent="0.25">
      <c r="A240" s="4">
        <v>222</v>
      </c>
      <c r="B240" s="33">
        <v>42733</v>
      </c>
      <c r="C240" s="2" t="s">
        <v>140</v>
      </c>
      <c r="D240" s="28" t="s">
        <v>458</v>
      </c>
      <c r="E240" s="2">
        <v>248.14</v>
      </c>
      <c r="F240" s="2" t="s">
        <v>254</v>
      </c>
    </row>
    <row r="241" spans="1:6" x14ac:dyDescent="0.25">
      <c r="A241" s="4">
        <v>223</v>
      </c>
      <c r="B241" s="33">
        <v>42733</v>
      </c>
      <c r="C241" s="7" t="s">
        <v>145</v>
      </c>
      <c r="D241" s="28" t="s">
        <v>459</v>
      </c>
      <c r="E241" s="2">
        <v>819.38</v>
      </c>
      <c r="F241" s="2" t="s">
        <v>72</v>
      </c>
    </row>
    <row r="242" spans="1:6" x14ac:dyDescent="0.25">
      <c r="A242" s="4">
        <v>224</v>
      </c>
      <c r="B242" s="33">
        <v>42733</v>
      </c>
      <c r="C242" s="7" t="s">
        <v>144</v>
      </c>
      <c r="D242" s="28" t="s">
        <v>460</v>
      </c>
      <c r="E242" s="2">
        <v>282</v>
      </c>
      <c r="F242" s="2" t="s">
        <v>461</v>
      </c>
    </row>
    <row r="243" spans="1:6" x14ac:dyDescent="0.25">
      <c r="A243" s="4">
        <v>225</v>
      </c>
      <c r="B243" s="33">
        <v>42733</v>
      </c>
      <c r="C243" s="2" t="s">
        <v>146</v>
      </c>
      <c r="D243" s="28" t="s">
        <v>462</v>
      </c>
      <c r="E243" s="2">
        <v>200.27</v>
      </c>
      <c r="F243" s="2" t="s">
        <v>463</v>
      </c>
    </row>
    <row r="244" spans="1:6" x14ac:dyDescent="0.25">
      <c r="A244" s="4">
        <v>226</v>
      </c>
      <c r="B244" s="33">
        <v>42733</v>
      </c>
      <c r="C244" s="7" t="s">
        <v>99</v>
      </c>
      <c r="D244" s="28" t="s">
        <v>464</v>
      </c>
      <c r="E244" s="2">
        <v>2200</v>
      </c>
      <c r="F244" s="2" t="s">
        <v>465</v>
      </c>
    </row>
    <row r="245" spans="1:6" x14ac:dyDescent="0.25">
      <c r="A245" s="4">
        <v>227</v>
      </c>
      <c r="B245" s="33">
        <v>42733</v>
      </c>
      <c r="C245" s="7" t="s">
        <v>494</v>
      </c>
      <c r="D245" s="28" t="s">
        <v>466</v>
      </c>
      <c r="E245" s="2">
        <v>2281.65</v>
      </c>
      <c r="F245" s="2" t="s">
        <v>467</v>
      </c>
    </row>
    <row r="246" spans="1:6" x14ac:dyDescent="0.25">
      <c r="A246" s="4">
        <v>228</v>
      </c>
      <c r="B246" s="33">
        <v>42733</v>
      </c>
      <c r="C246" s="7" t="s">
        <v>232</v>
      </c>
      <c r="D246" s="28" t="s">
        <v>468</v>
      </c>
      <c r="E246" s="2">
        <v>193.2</v>
      </c>
      <c r="F246" s="2" t="s">
        <v>80</v>
      </c>
    </row>
    <row r="247" spans="1:6" x14ac:dyDescent="0.25">
      <c r="A247" s="4">
        <v>229</v>
      </c>
      <c r="B247" s="33">
        <v>42733</v>
      </c>
      <c r="C247" s="7" t="s">
        <v>143</v>
      </c>
      <c r="D247" s="28" t="s">
        <v>469</v>
      </c>
      <c r="E247" s="2">
        <v>31300</v>
      </c>
      <c r="F247" s="2" t="s">
        <v>470</v>
      </c>
    </row>
    <row r="248" spans="1:6" x14ac:dyDescent="0.25">
      <c r="A248" s="4">
        <v>230</v>
      </c>
      <c r="B248" s="33">
        <v>42733</v>
      </c>
      <c r="C248" s="7" t="s">
        <v>495</v>
      </c>
      <c r="D248" s="28" t="s">
        <v>471</v>
      </c>
      <c r="E248" s="2">
        <v>2150</v>
      </c>
      <c r="F248" s="2" t="s">
        <v>472</v>
      </c>
    </row>
    <row r="249" spans="1:6" x14ac:dyDescent="0.25">
      <c r="A249" s="4">
        <v>231</v>
      </c>
      <c r="B249" s="33">
        <v>42733</v>
      </c>
      <c r="C249" s="7" t="s">
        <v>496</v>
      </c>
      <c r="D249" s="28" t="s">
        <v>473</v>
      </c>
      <c r="E249" s="2">
        <v>1000</v>
      </c>
      <c r="F249" s="2" t="s">
        <v>474</v>
      </c>
    </row>
    <row r="250" spans="1:6" x14ac:dyDescent="0.25">
      <c r="A250" s="4">
        <v>232</v>
      </c>
      <c r="B250" s="33">
        <v>42733</v>
      </c>
      <c r="C250" s="24" t="s">
        <v>497</v>
      </c>
      <c r="D250" s="28" t="s">
        <v>475</v>
      </c>
      <c r="E250" s="2">
        <v>1792.8</v>
      </c>
      <c r="F250" s="2" t="s">
        <v>476</v>
      </c>
    </row>
    <row r="251" spans="1:6" x14ac:dyDescent="0.25">
      <c r="A251" s="4">
        <v>233</v>
      </c>
      <c r="B251" s="33">
        <v>42733</v>
      </c>
      <c r="C251" s="2" t="s">
        <v>498</v>
      </c>
      <c r="D251" s="28" t="s">
        <v>477</v>
      </c>
      <c r="E251" s="2">
        <v>2710.73</v>
      </c>
      <c r="F251" s="2" t="s">
        <v>478</v>
      </c>
    </row>
    <row r="252" spans="1:6" x14ac:dyDescent="0.25">
      <c r="A252" s="4">
        <v>234</v>
      </c>
      <c r="B252" s="33">
        <v>42733</v>
      </c>
      <c r="C252" s="2" t="s">
        <v>499</v>
      </c>
      <c r="D252" s="28" t="s">
        <v>479</v>
      </c>
      <c r="E252" s="2">
        <v>8740</v>
      </c>
      <c r="F252" s="7" t="s">
        <v>480</v>
      </c>
    </row>
    <row r="253" spans="1:6" x14ac:dyDescent="0.25">
      <c r="A253" s="4">
        <v>235</v>
      </c>
      <c r="B253" s="33">
        <v>42733</v>
      </c>
      <c r="C253" s="2" t="s">
        <v>98</v>
      </c>
      <c r="D253" s="28" t="s">
        <v>481</v>
      </c>
      <c r="E253" s="2">
        <v>144</v>
      </c>
      <c r="F253" s="2" t="s">
        <v>223</v>
      </c>
    </row>
    <row r="254" spans="1:6" x14ac:dyDescent="0.25">
      <c r="A254" s="4">
        <v>236</v>
      </c>
      <c r="B254" s="33">
        <v>42733</v>
      </c>
      <c r="C254" s="9" t="s">
        <v>500</v>
      </c>
      <c r="D254" s="28" t="s">
        <v>482</v>
      </c>
      <c r="E254" s="2">
        <v>1800</v>
      </c>
      <c r="F254" s="24" t="s">
        <v>483</v>
      </c>
    </row>
    <row r="255" spans="1:6" x14ac:dyDescent="0.25">
      <c r="A255" s="4">
        <v>237</v>
      </c>
      <c r="B255" s="33">
        <v>42733</v>
      </c>
      <c r="C255" s="9" t="s">
        <v>501</v>
      </c>
      <c r="D255" s="24" t="s">
        <v>484</v>
      </c>
      <c r="E255" s="3">
        <v>485.03</v>
      </c>
      <c r="F255" s="2" t="s">
        <v>485</v>
      </c>
    </row>
    <row r="256" spans="1:6" x14ac:dyDescent="0.25">
      <c r="A256" s="43" t="s">
        <v>502</v>
      </c>
      <c r="B256" s="48"/>
      <c r="C256" s="48"/>
      <c r="D256" s="44"/>
      <c r="E256" s="30">
        <f>SUM(E210:E255)</f>
        <v>104972.95999999999</v>
      </c>
      <c r="F256" s="2"/>
    </row>
    <row r="257" spans="1:57" ht="15.75" thickBot="1" x14ac:dyDescent="0.3">
      <c r="A257" s="95" t="s">
        <v>503</v>
      </c>
      <c r="B257" s="96"/>
      <c r="C257" s="96"/>
      <c r="D257" s="97"/>
      <c r="E257" s="98">
        <f>E158+E186+E209+E256</f>
        <v>309432.44</v>
      </c>
      <c r="F257" s="99"/>
    </row>
    <row r="258" spans="1:57" x14ac:dyDescent="0.25">
      <c r="A258" s="100"/>
      <c r="B258" s="100"/>
      <c r="C258" s="100"/>
      <c r="D258" s="100"/>
      <c r="E258" s="100"/>
      <c r="F258" s="94"/>
    </row>
    <row r="259" spans="1:57" x14ac:dyDescent="0.25">
      <c r="A259" s="101"/>
      <c r="B259" s="101"/>
      <c r="C259" s="101"/>
      <c r="D259" s="101"/>
      <c r="E259" s="101"/>
      <c r="F259" s="94"/>
    </row>
    <row r="260" spans="1:57" s="35" customFormat="1" x14ac:dyDescent="0.25">
      <c r="A260" s="101"/>
      <c r="B260" s="101"/>
      <c r="C260" s="101"/>
      <c r="D260" s="101"/>
      <c r="E260" s="101"/>
      <c r="F260" s="36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</row>
    <row r="261" spans="1:57" s="35" customFormat="1" x14ac:dyDescent="0.25">
      <c r="A261" s="101"/>
      <c r="B261" s="101"/>
      <c r="C261" s="101"/>
      <c r="D261" s="101"/>
      <c r="E261" s="101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</row>
    <row r="262" spans="1:57" s="35" customFormat="1" x14ac:dyDescent="0.25">
      <c r="A262" s="36"/>
      <c r="B262" s="36"/>
      <c r="C262" s="37" t="s">
        <v>524</v>
      </c>
      <c r="D262" s="36"/>
      <c r="E262" s="39" t="s">
        <v>526</v>
      </c>
      <c r="F262" s="39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</row>
    <row r="263" spans="1:57" s="35" customFormat="1" x14ac:dyDescent="0.25">
      <c r="A263" s="36"/>
      <c r="B263" s="36"/>
      <c r="C263" s="37" t="s">
        <v>525</v>
      </c>
      <c r="D263" s="36"/>
      <c r="E263" s="39" t="s">
        <v>527</v>
      </c>
      <c r="F263" s="39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</row>
    <row r="264" spans="1:57" s="35" customFormat="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</row>
    <row r="265" spans="1:57" s="35" customFormat="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</row>
    <row r="266" spans="1:57" s="35" customFormat="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</row>
    <row r="267" spans="1:57" s="35" customFormat="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</row>
    <row r="268" spans="1:57" s="35" customFormat="1" x14ac:dyDescent="0.25">
      <c r="A268" s="36"/>
      <c r="B268" s="36"/>
      <c r="C268" s="36"/>
      <c r="D268" s="36"/>
      <c r="E268" s="39" t="s">
        <v>528</v>
      </c>
      <c r="F268" s="39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</row>
    <row r="269" spans="1:57" s="35" customFormat="1" x14ac:dyDescent="0.25">
      <c r="A269" s="36"/>
      <c r="B269" s="36"/>
      <c r="C269" s="36"/>
      <c r="D269" s="36"/>
      <c r="E269" s="39" t="s">
        <v>529</v>
      </c>
      <c r="F269" s="39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</row>
    <row r="270" spans="1:57" s="35" customFormat="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</row>
    <row r="271" spans="1:57" s="35" customFormat="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</row>
    <row r="272" spans="1:57" s="35" customFormat="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</row>
    <row r="273" spans="1:57" s="35" customFormat="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</row>
    <row r="274" spans="1:57" s="35" customFormat="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</row>
    <row r="275" spans="1:57" s="35" customFormat="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</row>
    <row r="276" spans="1:57" s="35" customFormat="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</row>
    <row r="277" spans="1:57" s="35" customFormat="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</row>
    <row r="278" spans="1:57" s="35" customFormat="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</row>
    <row r="279" spans="1:57" s="35" customFormat="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</row>
    <row r="280" spans="1:57" s="35" customFormat="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</row>
    <row r="281" spans="1:57" s="35" customFormat="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</row>
    <row r="282" spans="1:57" s="35" customFormat="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</row>
    <row r="283" spans="1:57" s="35" customFormat="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</row>
    <row r="284" spans="1:57" s="35" customFormat="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</row>
    <row r="285" spans="1:57" s="35" customFormat="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</row>
    <row r="286" spans="1:57" s="35" customFormat="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</row>
    <row r="287" spans="1:57" s="35" customFormat="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</row>
    <row r="288" spans="1:57" s="35" customFormat="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</row>
    <row r="289" spans="1:57" s="35" customFormat="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</row>
    <row r="290" spans="1:57" s="35" customFormat="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</row>
    <row r="291" spans="1:57" s="35" customFormat="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</row>
    <row r="292" spans="1:57" s="35" customFormat="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</row>
    <row r="293" spans="1:57" s="35" customFormat="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</row>
    <row r="294" spans="1:57" s="35" customFormat="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</row>
    <row r="295" spans="1:57" s="35" customFormat="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</row>
    <row r="296" spans="1:57" s="35" customFormat="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</row>
    <row r="297" spans="1:57" s="35" customFormat="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</row>
    <row r="298" spans="1:57" s="35" customFormat="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</row>
    <row r="299" spans="1:57" s="35" customFormat="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</row>
    <row r="300" spans="1:57" s="35" customFormat="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</row>
    <row r="301" spans="1:57" s="35" customFormat="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</row>
    <row r="302" spans="1:57" s="35" customFormat="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</row>
    <row r="303" spans="1:57" s="35" customFormat="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</row>
    <row r="304" spans="1:57" s="35" customFormat="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</row>
    <row r="305" spans="1:57" s="35" customFormat="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</row>
    <row r="306" spans="1:57" s="35" customFormat="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</row>
    <row r="307" spans="1:57" s="35" customFormat="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</row>
    <row r="308" spans="1:57" s="35" customFormat="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</row>
    <row r="309" spans="1:57" s="35" customFormat="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</row>
    <row r="310" spans="1:57" s="35" customFormat="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</row>
    <row r="311" spans="1:57" s="35" customFormat="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</row>
    <row r="312" spans="1:57" s="35" customFormat="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</row>
    <row r="313" spans="1:57" s="35" customFormat="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</row>
    <row r="314" spans="1:57" s="35" customFormat="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</row>
    <row r="315" spans="1:57" s="35" customFormat="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</row>
    <row r="316" spans="1:57" s="35" customFormat="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</row>
    <row r="317" spans="1:57" s="35" customFormat="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</row>
    <row r="318" spans="1:57" s="35" customFormat="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</row>
    <row r="319" spans="1:57" s="35" customFormat="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</row>
    <row r="320" spans="1:57" s="35" customFormat="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</row>
    <row r="321" spans="1:57" s="35" customFormat="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</row>
    <row r="322" spans="1:57" s="35" customFormat="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</row>
    <row r="323" spans="1:57" s="35" customFormat="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</row>
    <row r="324" spans="1:57" s="35" customFormat="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</row>
    <row r="325" spans="1:57" s="35" customFormat="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</row>
    <row r="326" spans="1:57" s="35" customFormat="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</row>
    <row r="327" spans="1:57" s="35" customFormat="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</row>
    <row r="328" spans="1:57" s="35" customFormat="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</row>
    <row r="329" spans="1:57" s="35" customFormat="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</row>
    <row r="330" spans="1:57" s="35" customFormat="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</row>
    <row r="331" spans="1:57" s="35" customFormat="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</row>
    <row r="332" spans="1:57" s="35" customFormat="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</row>
    <row r="333" spans="1:57" s="35" customFormat="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</row>
    <row r="334" spans="1:57" s="35" customFormat="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</row>
    <row r="335" spans="1:57" s="35" customFormat="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</row>
    <row r="336" spans="1:57" s="35" customFormat="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</row>
    <row r="337" spans="1:57" s="35" customFormat="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</row>
    <row r="338" spans="1:57" s="35" customFormat="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</row>
    <row r="339" spans="1:57" s="35" customFormat="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</row>
    <row r="340" spans="1:57" s="35" customFormat="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</row>
    <row r="341" spans="1:57" s="35" customFormat="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</row>
    <row r="342" spans="1:57" s="35" customFormat="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</row>
    <row r="343" spans="1:57" s="35" customFormat="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</row>
    <row r="344" spans="1:57" s="35" customFormat="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</row>
    <row r="345" spans="1:57" s="35" customFormat="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</row>
    <row r="346" spans="1:57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</row>
    <row r="347" spans="1:57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</row>
    <row r="348" spans="1:57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</row>
    <row r="349" spans="1:57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</row>
    <row r="350" spans="1:57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</row>
    <row r="351" spans="1:57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</row>
    <row r="352" spans="1:57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</row>
    <row r="353" spans="7:57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</row>
    <row r="354" spans="7:57" x14ac:dyDescent="0.2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</row>
    <row r="355" spans="7:57" x14ac:dyDescent="0.2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</row>
    <row r="356" spans="7:57" x14ac:dyDescent="0.2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</row>
    <row r="357" spans="7:57" x14ac:dyDescent="0.2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</row>
    <row r="358" spans="7:57" x14ac:dyDescent="0.2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</row>
    <row r="359" spans="7:57" x14ac:dyDescent="0.2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</row>
    <row r="360" spans="7:57" x14ac:dyDescent="0.2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</row>
    <row r="361" spans="7:57" x14ac:dyDescent="0.2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</row>
    <row r="362" spans="7:57" x14ac:dyDescent="0.2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</row>
    <row r="363" spans="7:57" x14ac:dyDescent="0.2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</row>
    <row r="364" spans="7:57" x14ac:dyDescent="0.2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</row>
    <row r="365" spans="7:57" x14ac:dyDescent="0.2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</row>
    <row r="366" spans="7:57" x14ac:dyDescent="0.2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</row>
    <row r="367" spans="7:57" x14ac:dyDescent="0.2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</row>
    <row r="368" spans="7:57" x14ac:dyDescent="0.2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</row>
    <row r="369" spans="7:57" x14ac:dyDescent="0.2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</row>
    <row r="370" spans="7:57" x14ac:dyDescent="0.2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</row>
    <row r="371" spans="7:57" x14ac:dyDescent="0.2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</row>
    <row r="372" spans="7:57" x14ac:dyDescent="0.2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</row>
    <row r="373" spans="7:57" x14ac:dyDescent="0.2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</row>
    <row r="374" spans="7:57" x14ac:dyDescent="0.2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</row>
    <row r="375" spans="7:57" x14ac:dyDescent="0.2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</row>
    <row r="376" spans="7:57" x14ac:dyDescent="0.2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</row>
    <row r="377" spans="7:57" x14ac:dyDescent="0.2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</row>
    <row r="378" spans="7:57" x14ac:dyDescent="0.2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</row>
    <row r="379" spans="7:57" x14ac:dyDescent="0.2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</row>
    <row r="380" spans="7:57" x14ac:dyDescent="0.2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</row>
    <row r="381" spans="7:57" x14ac:dyDescent="0.2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</row>
    <row r="382" spans="7:57" x14ac:dyDescent="0.2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</row>
    <row r="383" spans="7:57" x14ac:dyDescent="0.2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</row>
    <row r="384" spans="7:57" x14ac:dyDescent="0.2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</row>
    <row r="385" spans="7:57" x14ac:dyDescent="0.2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</row>
    <row r="386" spans="7:57" x14ac:dyDescent="0.2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</row>
    <row r="387" spans="7:57" x14ac:dyDescent="0.2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</row>
    <row r="388" spans="7:57" x14ac:dyDescent="0.2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</row>
    <row r="389" spans="7:57" x14ac:dyDescent="0.2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</row>
    <row r="390" spans="7:57" x14ac:dyDescent="0.2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</row>
    <row r="391" spans="7:57" x14ac:dyDescent="0.2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</row>
    <row r="392" spans="7:57" x14ac:dyDescent="0.2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</row>
    <row r="393" spans="7:57" x14ac:dyDescent="0.2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</row>
    <row r="394" spans="7:57" x14ac:dyDescent="0.2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</row>
    <row r="395" spans="7:57" x14ac:dyDescent="0.2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</row>
    <row r="396" spans="7:57" x14ac:dyDescent="0.2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</row>
    <row r="397" spans="7:57" x14ac:dyDescent="0.2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</row>
    <row r="398" spans="7:57" x14ac:dyDescent="0.2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</row>
    <row r="399" spans="7:57" x14ac:dyDescent="0.25"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</row>
    <row r="400" spans="7:57" x14ac:dyDescent="0.25"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</row>
    <row r="401" spans="7:57" x14ac:dyDescent="0.25"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</row>
    <row r="402" spans="7:57" x14ac:dyDescent="0.25"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</row>
    <row r="403" spans="7:57" x14ac:dyDescent="0.25"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</row>
    <row r="404" spans="7:57" x14ac:dyDescent="0.25"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</row>
    <row r="405" spans="7:57" x14ac:dyDescent="0.25"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</row>
    <row r="406" spans="7:57" x14ac:dyDescent="0.25"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</row>
    <row r="407" spans="7:57" x14ac:dyDescent="0.25"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</row>
    <row r="408" spans="7:57" x14ac:dyDescent="0.25"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</row>
    <row r="409" spans="7:57" x14ac:dyDescent="0.25"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</row>
    <row r="410" spans="7:57" x14ac:dyDescent="0.25"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</row>
    <row r="411" spans="7:57" x14ac:dyDescent="0.25"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</row>
    <row r="412" spans="7:57" x14ac:dyDescent="0.25"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</row>
    <row r="413" spans="7:57" x14ac:dyDescent="0.25"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</row>
    <row r="414" spans="7:57" x14ac:dyDescent="0.25"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</row>
    <row r="415" spans="7:57" x14ac:dyDescent="0.25"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</row>
    <row r="416" spans="7:57" x14ac:dyDescent="0.25"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</row>
    <row r="417" spans="7:57" x14ac:dyDescent="0.25"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</row>
    <row r="418" spans="7:57" x14ac:dyDescent="0.25"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</row>
    <row r="419" spans="7:57" x14ac:dyDescent="0.25"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</row>
    <row r="420" spans="7:57" x14ac:dyDescent="0.25"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</row>
    <row r="421" spans="7:57" x14ac:dyDescent="0.25"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</row>
    <row r="422" spans="7:57" x14ac:dyDescent="0.25"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</row>
    <row r="423" spans="7:57" x14ac:dyDescent="0.25"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</row>
    <row r="424" spans="7:57" x14ac:dyDescent="0.25"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</row>
    <row r="425" spans="7:57" x14ac:dyDescent="0.25"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</row>
    <row r="426" spans="7:57" x14ac:dyDescent="0.25"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</row>
    <row r="427" spans="7:57" x14ac:dyDescent="0.25"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</row>
    <row r="428" spans="7:57" x14ac:dyDescent="0.25"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</row>
    <row r="429" spans="7:57" x14ac:dyDescent="0.25"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</row>
    <row r="430" spans="7:57" x14ac:dyDescent="0.25"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</row>
    <row r="431" spans="7:57" x14ac:dyDescent="0.25"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</row>
    <row r="432" spans="7:57" x14ac:dyDescent="0.25"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</row>
    <row r="433" spans="7:57" x14ac:dyDescent="0.25"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</row>
    <row r="434" spans="7:57" x14ac:dyDescent="0.25"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</row>
    <row r="435" spans="7:57" x14ac:dyDescent="0.25"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</row>
    <row r="436" spans="7:57" x14ac:dyDescent="0.25"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</row>
    <row r="437" spans="7:57" x14ac:dyDescent="0.25"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</row>
    <row r="438" spans="7:57" x14ac:dyDescent="0.25"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</row>
    <row r="439" spans="7:57" x14ac:dyDescent="0.25"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</row>
    <row r="440" spans="7:57" x14ac:dyDescent="0.25"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</row>
    <row r="441" spans="7:57" x14ac:dyDescent="0.25"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</row>
    <row r="442" spans="7:57" x14ac:dyDescent="0.25"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</row>
    <row r="443" spans="7:57" x14ac:dyDescent="0.25"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</row>
    <row r="444" spans="7:57" x14ac:dyDescent="0.25"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</row>
    <row r="445" spans="7:57" x14ac:dyDescent="0.25"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</row>
    <row r="446" spans="7:57" x14ac:dyDescent="0.25"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</row>
    <row r="447" spans="7:57" x14ac:dyDescent="0.25"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</row>
    <row r="448" spans="7:57" x14ac:dyDescent="0.25"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</row>
    <row r="449" spans="7:57" x14ac:dyDescent="0.25"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</row>
    <row r="450" spans="7:57" x14ac:dyDescent="0.25"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</row>
    <row r="451" spans="7:57" x14ac:dyDescent="0.25"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</row>
    <row r="452" spans="7:57" x14ac:dyDescent="0.25"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</row>
    <row r="453" spans="7:57" x14ac:dyDescent="0.25"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</row>
    <row r="454" spans="7:57" x14ac:dyDescent="0.25"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</row>
    <row r="455" spans="7:57" x14ac:dyDescent="0.25"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</row>
    <row r="456" spans="7:57" x14ac:dyDescent="0.25"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</row>
    <row r="457" spans="7:57" x14ac:dyDescent="0.25"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</row>
    <row r="458" spans="7:57" x14ac:dyDescent="0.25"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</row>
    <row r="459" spans="7:57" x14ac:dyDescent="0.25"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</row>
    <row r="460" spans="7:57" x14ac:dyDescent="0.25"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</row>
    <row r="461" spans="7:57" x14ac:dyDescent="0.25"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</row>
    <row r="462" spans="7:57" x14ac:dyDescent="0.25"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</row>
    <row r="463" spans="7:57" x14ac:dyDescent="0.25"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</row>
    <row r="464" spans="7:57" x14ac:dyDescent="0.25"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</row>
    <row r="465" spans="7:57" x14ac:dyDescent="0.25"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</row>
    <row r="466" spans="7:57" x14ac:dyDescent="0.25"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</row>
    <row r="467" spans="7:57" x14ac:dyDescent="0.25"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</row>
  </sheetData>
  <mergeCells count="18">
    <mergeCell ref="E263:F263"/>
    <mergeCell ref="E268:F268"/>
    <mergeCell ref="E269:F269"/>
    <mergeCell ref="B104:D104"/>
    <mergeCell ref="B96:D96"/>
    <mergeCell ref="B66:D66"/>
    <mergeCell ref="B29:D29"/>
    <mergeCell ref="E262:F262"/>
    <mergeCell ref="A257:D257"/>
    <mergeCell ref="A209:D209"/>
    <mergeCell ref="A186:D186"/>
    <mergeCell ref="A157:D157"/>
    <mergeCell ref="A158:D158"/>
    <mergeCell ref="A256:D256"/>
    <mergeCell ref="B139:D139"/>
    <mergeCell ref="A1:B1"/>
    <mergeCell ref="A4:F4"/>
    <mergeCell ref="B103:D10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workbookViewId="0">
      <selection activeCell="E30" sqref="E30:F31"/>
    </sheetView>
  </sheetViews>
  <sheetFormatPr defaultRowHeight="15" x14ac:dyDescent="0.25"/>
  <cols>
    <col min="1" max="1" width="8.375" customWidth="1"/>
    <col min="2" max="2" width="11" customWidth="1"/>
    <col min="3" max="3" width="35.875" customWidth="1"/>
    <col min="4" max="4" width="40.25" bestFit="1" customWidth="1"/>
    <col min="5" max="5" width="13.875" customWidth="1"/>
    <col min="6" max="6" width="37.375" customWidth="1"/>
  </cols>
  <sheetData>
    <row r="1" spans="1:6" x14ac:dyDescent="0.25">
      <c r="A1" s="47" t="s">
        <v>522</v>
      </c>
      <c r="B1" s="47"/>
      <c r="C1" s="47"/>
    </row>
    <row r="2" spans="1:6" x14ac:dyDescent="0.25">
      <c r="A2" s="47" t="s">
        <v>523</v>
      </c>
      <c r="B2" s="47"/>
      <c r="C2" s="47"/>
    </row>
    <row r="3" spans="1:6" x14ac:dyDescent="0.25">
      <c r="A3" s="39" t="s">
        <v>26</v>
      </c>
      <c r="B3" s="39"/>
    </row>
    <row r="6" spans="1:6" ht="18.75" customHeight="1" x14ac:dyDescent="0.25">
      <c r="A6" s="42" t="s">
        <v>507</v>
      </c>
      <c r="B6" s="42"/>
      <c r="C6" s="42"/>
      <c r="D6" s="42"/>
      <c r="E6" s="42"/>
      <c r="F6" s="42"/>
    </row>
    <row r="7" spans="1:6" ht="18.75" customHeight="1" x14ac:dyDescent="0.25">
      <c r="A7" s="19"/>
      <c r="B7" s="19"/>
      <c r="C7" s="19"/>
      <c r="D7" s="19"/>
      <c r="E7" s="19"/>
      <c r="F7" s="19"/>
    </row>
    <row r="8" spans="1:6" ht="18.75" customHeight="1" x14ac:dyDescent="0.25">
      <c r="A8" s="19"/>
      <c r="B8" s="19"/>
      <c r="C8" s="19"/>
      <c r="D8" s="19"/>
      <c r="E8" s="19"/>
      <c r="F8" s="19"/>
    </row>
    <row r="9" spans="1:6" ht="18.75" customHeight="1" x14ac:dyDescent="0.25">
      <c r="A9" s="19"/>
      <c r="B9" s="19"/>
      <c r="C9" s="19"/>
      <c r="D9" s="19"/>
      <c r="E9" s="19"/>
      <c r="F9" s="19"/>
    </row>
    <row r="11" spans="1:6" ht="21" customHeight="1" x14ac:dyDescent="0.25">
      <c r="A11" s="5" t="s">
        <v>82</v>
      </c>
      <c r="B11" s="5" t="s">
        <v>83</v>
      </c>
      <c r="C11" s="5" t="s">
        <v>84</v>
      </c>
      <c r="D11" s="5" t="s">
        <v>85</v>
      </c>
      <c r="E11" s="5" t="s">
        <v>86</v>
      </c>
      <c r="F11" s="5" t="s">
        <v>87</v>
      </c>
    </row>
    <row r="12" spans="1:6" x14ac:dyDescent="0.25">
      <c r="A12" s="4">
        <v>1</v>
      </c>
      <c r="B12" s="10">
        <v>42536</v>
      </c>
      <c r="C12" s="7" t="s">
        <v>504</v>
      </c>
      <c r="D12" s="7" t="s">
        <v>506</v>
      </c>
      <c r="E12" s="11">
        <v>3000</v>
      </c>
      <c r="F12" s="9" t="s">
        <v>505</v>
      </c>
    </row>
    <row r="13" spans="1:6" x14ac:dyDescent="0.25">
      <c r="A13" s="4"/>
      <c r="B13" s="10"/>
      <c r="C13" s="43" t="s">
        <v>188</v>
      </c>
      <c r="D13" s="44"/>
      <c r="E13" s="14">
        <f>SUM(E12:E12)</f>
        <v>3000</v>
      </c>
      <c r="F13" s="7"/>
    </row>
    <row r="14" spans="1:6" x14ac:dyDescent="0.25">
      <c r="A14" s="4">
        <v>2</v>
      </c>
      <c r="B14" s="25">
        <v>42726</v>
      </c>
      <c r="C14" s="28" t="s">
        <v>106</v>
      </c>
      <c r="D14" s="28" t="s">
        <v>435</v>
      </c>
      <c r="E14" s="2">
        <v>7800</v>
      </c>
      <c r="F14" s="28" t="s">
        <v>436</v>
      </c>
    </row>
    <row r="15" spans="1:6" x14ac:dyDescent="0.25">
      <c r="A15" s="4">
        <v>3</v>
      </c>
      <c r="B15" s="25">
        <v>42726</v>
      </c>
      <c r="C15" s="28" t="s">
        <v>106</v>
      </c>
      <c r="D15" s="28" t="s">
        <v>437</v>
      </c>
      <c r="E15" s="2">
        <v>3000</v>
      </c>
      <c r="F15" s="28" t="s">
        <v>438</v>
      </c>
    </row>
    <row r="16" spans="1:6" x14ac:dyDescent="0.25">
      <c r="A16" s="4">
        <v>4</v>
      </c>
      <c r="B16" s="25">
        <v>42733</v>
      </c>
      <c r="C16" s="7" t="s">
        <v>143</v>
      </c>
      <c r="D16" s="9" t="s">
        <v>486</v>
      </c>
      <c r="E16" s="2">
        <v>20580</v>
      </c>
      <c r="F16" s="2" t="s">
        <v>487</v>
      </c>
    </row>
    <row r="17" spans="1:6" x14ac:dyDescent="0.25">
      <c r="A17" s="4">
        <v>5</v>
      </c>
      <c r="B17" s="25">
        <v>42733</v>
      </c>
      <c r="C17" s="24" t="s">
        <v>269</v>
      </c>
      <c r="D17" s="9" t="s">
        <v>488</v>
      </c>
      <c r="E17" s="3">
        <v>30000</v>
      </c>
      <c r="F17" s="24" t="s">
        <v>489</v>
      </c>
    </row>
    <row r="18" spans="1:6" x14ac:dyDescent="0.25">
      <c r="A18" s="2"/>
      <c r="B18" s="29"/>
      <c r="C18" s="43" t="s">
        <v>502</v>
      </c>
      <c r="D18" s="44"/>
      <c r="E18" s="21">
        <f>SUM(E14:E17)</f>
        <v>61380</v>
      </c>
      <c r="F18" s="2"/>
    </row>
    <row r="19" spans="1:6" x14ac:dyDescent="0.25">
      <c r="A19" s="2"/>
      <c r="B19" s="2"/>
      <c r="C19" s="45" t="s">
        <v>503</v>
      </c>
      <c r="D19" s="46"/>
      <c r="E19" s="30">
        <f>E13+E18</f>
        <v>64380</v>
      </c>
      <c r="F19" s="2"/>
    </row>
    <row r="25" spans="1:6" x14ac:dyDescent="0.25">
      <c r="C25" s="93" t="s">
        <v>524</v>
      </c>
      <c r="E25" s="39" t="s">
        <v>526</v>
      </c>
      <c r="F25" s="39"/>
    </row>
    <row r="26" spans="1:6" x14ac:dyDescent="0.25">
      <c r="C26" s="93" t="s">
        <v>525</v>
      </c>
      <c r="E26" s="39" t="s">
        <v>527</v>
      </c>
      <c r="F26" s="39"/>
    </row>
    <row r="30" spans="1:6" x14ac:dyDescent="0.25">
      <c r="E30" s="39" t="s">
        <v>528</v>
      </c>
      <c r="F30" s="39"/>
    </row>
    <row r="31" spans="1:6" x14ac:dyDescent="0.25">
      <c r="E31" s="39" t="s">
        <v>529</v>
      </c>
      <c r="F31" s="39"/>
    </row>
  </sheetData>
  <mergeCells count="11">
    <mergeCell ref="E31:F31"/>
    <mergeCell ref="A1:C1"/>
    <mergeCell ref="A2:C2"/>
    <mergeCell ref="E25:F25"/>
    <mergeCell ref="E26:F26"/>
    <mergeCell ref="E30:F30"/>
    <mergeCell ref="C19:D19"/>
    <mergeCell ref="C18:D18"/>
    <mergeCell ref="A6:F6"/>
    <mergeCell ref="C13:D13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mariana teodorescu</cp:lastModifiedBy>
  <cp:lastPrinted>2016-03-17T07:59:07Z</cp:lastPrinted>
  <dcterms:created xsi:type="dcterms:W3CDTF">2015-09-21T08:36:28Z</dcterms:created>
  <dcterms:modified xsi:type="dcterms:W3CDTF">2017-02-02T08:17:23Z</dcterms:modified>
</cp:coreProperties>
</file>